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7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'Sheet1'!$C$3:$M$61</definedName>
  </definedNames>
  <calcPr fullCalcOnLoad="1"/>
</workbook>
</file>

<file path=xl/sharedStrings.xml><?xml version="1.0" encoding="utf-8"?>
<sst xmlns="http://schemas.openxmlformats.org/spreadsheetml/2006/main" count="715" uniqueCount="360">
  <si>
    <t>PRECAUTIONS      * OPERATE ONLY AS SET-OUT IN MANUAL</t>
  </si>
  <si>
    <t>a1</t>
  </si>
  <si>
    <t>Operate</t>
  </si>
  <si>
    <t>HAZARDS</t>
  </si>
  <si>
    <t xml:space="preserve"> </t>
  </si>
  <si>
    <r>
      <t>Select</t>
    </r>
    <r>
      <rPr>
        <b/>
        <sz val="10"/>
        <color indexed="14"/>
        <rFont val="Arial"/>
        <family val="0"/>
      </rPr>
      <t xml:space="preserve"> 8 </t>
    </r>
    <r>
      <rPr>
        <sz val="10"/>
        <color indexed="14"/>
        <rFont val="Arial"/>
        <family val="0"/>
      </rPr>
      <t>of the following, put "</t>
    </r>
    <r>
      <rPr>
        <b/>
        <sz val="10"/>
        <color indexed="14"/>
        <rFont val="Arial"/>
        <family val="0"/>
      </rPr>
      <t>y</t>
    </r>
    <r>
      <rPr>
        <sz val="10"/>
        <color indexed="14"/>
        <rFont val="Arial"/>
        <family val="0"/>
      </rPr>
      <t>" in checkbox</t>
    </r>
  </si>
  <si>
    <t>Select 8 of the following, put "y" in checkbox</t>
  </si>
  <si>
    <t>SAFE  OPERATION  INSTRUCTIONS</t>
  </si>
  <si>
    <r>
      <t>2</t>
    </r>
    <r>
      <rPr>
        <sz val="9"/>
        <color indexed="22"/>
        <rFont val="Arial"/>
        <family val="2"/>
      </rPr>
      <t xml:space="preserve"> - Gases</t>
    </r>
  </si>
  <si>
    <t>DANGEROUS GOODS Class</t>
  </si>
  <si>
    <t>y</t>
  </si>
  <si>
    <t>* Familiarize yourself with Risk Assessment and Emergency Action Plan.</t>
  </si>
  <si>
    <t>Authorised</t>
  </si>
  <si>
    <t>* Solvents: Exposure to solvents may cause acute or chronic illness.</t>
  </si>
  <si>
    <t>3Solvents</t>
  </si>
  <si>
    <r>
      <t>3</t>
    </r>
    <r>
      <rPr>
        <sz val="9"/>
        <color indexed="22"/>
        <rFont val="Arial"/>
        <family val="2"/>
      </rPr>
      <t xml:space="preserve"> - Flammable</t>
    </r>
  </si>
  <si>
    <t>* TRAINING and LICENSING are enforced to ensure safe operation.</t>
  </si>
  <si>
    <t>a2</t>
  </si>
  <si>
    <t>* User:  Minute Quantities of Solvents and Hazardous Analytes are Used.</t>
  </si>
  <si>
    <t>SOXHLET REFLUX STILL</t>
  </si>
  <si>
    <r>
      <t>4</t>
    </r>
    <r>
      <rPr>
        <sz val="9"/>
        <color indexed="22"/>
        <rFont val="Arial"/>
        <family val="2"/>
      </rPr>
      <t xml:space="preserve"> - Dang/SpontComb/Solid</t>
    </r>
  </si>
  <si>
    <t>* Standard Operating Procedures are posted and must be followed.</t>
  </si>
  <si>
    <t>a3</t>
  </si>
  <si>
    <t>* Fumes: Analytes decompose to Unknown Potentially Harmful Fumes and Residues.</t>
  </si>
  <si>
    <t>6Analytes</t>
  </si>
  <si>
    <r>
      <t>5</t>
    </r>
    <r>
      <rPr>
        <sz val="9"/>
        <color indexed="22"/>
        <rFont val="Arial"/>
        <family val="2"/>
      </rPr>
      <t xml:space="preserve"> - Oxidizant</t>
    </r>
  </si>
  <si>
    <t>* Care and Training are Needed to Prevent Damage.</t>
  </si>
  <si>
    <t>a4</t>
  </si>
  <si>
    <t>* Solvents: Flammable, Toxic, Chlorinated And Deuterated Solvents.</t>
  </si>
  <si>
    <t>6Solvents</t>
  </si>
  <si>
    <t>Heating &amp; Condensing of Volatile Solvents - Water Cooling</t>
  </si>
  <si>
    <r>
      <t>6</t>
    </r>
    <r>
      <rPr>
        <sz val="9"/>
        <color indexed="22"/>
        <rFont val="Arial"/>
        <family val="2"/>
      </rPr>
      <t xml:space="preserve"> - Toxic</t>
    </r>
  </si>
  <si>
    <t>* Do Not By-pass Safety Guards or Interlocks.</t>
  </si>
  <si>
    <t>a5</t>
  </si>
  <si>
    <t>* Eyes: Hot caustic splashes or sprayed leaks may cause blindness.</t>
  </si>
  <si>
    <t>8Caustic</t>
  </si>
  <si>
    <t>20g quantities of Reagents, Litre quantities of Solvents, eg Ethanol</t>
  </si>
  <si>
    <r>
      <t>7</t>
    </r>
    <r>
      <rPr>
        <sz val="9"/>
        <color indexed="22"/>
        <rFont val="Arial"/>
        <family val="2"/>
      </rPr>
      <t xml:space="preserve"> - Radioactive</t>
    </r>
  </si>
  <si>
    <t>* Do not open sealed component panels. No User serviceable parts.</t>
  </si>
  <si>
    <t>a6</t>
  </si>
  <si>
    <t>* Skin: Caustic residues may be deposited on surfaces and may cause burns.</t>
  </si>
  <si>
    <t>AUTHORISED PERSONNEL ONLY</t>
  </si>
  <si>
    <r>
      <t xml:space="preserve">8 </t>
    </r>
    <r>
      <rPr>
        <sz val="9"/>
        <color indexed="22"/>
        <rFont val="Arial"/>
        <family val="2"/>
      </rPr>
      <t>- Corrosive</t>
    </r>
  </si>
  <si>
    <t>* No Panels are to be opened by Untrained Personnel.</t>
  </si>
  <si>
    <t>a7</t>
  </si>
  <si>
    <t>* Disease: Bio-solids/Soils may be a source of bacteria and other pathogens.</t>
  </si>
  <si>
    <t>Biohaz</t>
  </si>
  <si>
    <t>CAUTION - SAFETY TRAINING MANDATORY</t>
  </si>
  <si>
    <r>
      <t>9</t>
    </r>
    <r>
      <rPr>
        <sz val="9"/>
        <color indexed="22"/>
        <rFont val="Arial"/>
        <family val="2"/>
      </rPr>
      <t xml:space="preserve"> - Misc</t>
    </r>
  </si>
  <si>
    <t>* Have CO2 or "Dry Chemical" Extinguisher on hand</t>
  </si>
  <si>
    <t>f01</t>
  </si>
  <si>
    <t>Fire</t>
  </si>
  <si>
    <t>* Disease: Contact with Untreated Bio-Solids may cause Disease.</t>
  </si>
  <si>
    <t>Do Not Operate This Equipment Without Authorization</t>
  </si>
  <si>
    <r>
      <t>UV</t>
    </r>
    <r>
      <rPr>
        <sz val="9"/>
        <color indexed="22"/>
        <rFont val="Arial"/>
        <family val="2"/>
      </rPr>
      <t xml:space="preserve">  UltraViolet</t>
    </r>
  </si>
  <si>
    <t>Radiation</t>
  </si>
  <si>
    <t>* Flammable Materials: Keep to a minimum and away from Hot Surfaces.</t>
  </si>
  <si>
    <t>f02</t>
  </si>
  <si>
    <t>* User: Asphyxiant in high concentrations – liquid will vaporise and can reduce oxygen levels in the air which can lead to unconsciousness and death.</t>
  </si>
  <si>
    <t>Conf</t>
  </si>
  <si>
    <t>Accredited Operator Registered Users Only</t>
  </si>
  <si>
    <r>
      <t xml:space="preserve">Las </t>
    </r>
    <r>
      <rPr>
        <sz val="9"/>
        <color indexed="22"/>
        <rFont val="Arial"/>
        <family val="2"/>
      </rPr>
      <t xml:space="preserve"> Laser</t>
    </r>
  </si>
  <si>
    <t>* Keep Flammable Materials Away from Hot Surfaces.</t>
  </si>
  <si>
    <t>f03</t>
  </si>
  <si>
    <t>* User: Vessel Damage can produce Explosive Boil-off of gases which may cause Injury or Death.</t>
  </si>
  <si>
    <r>
      <t xml:space="preserve">HAZARDS </t>
    </r>
    <r>
      <rPr>
        <sz val="10"/>
        <color indexed="10"/>
        <rFont val="Arial Narrow"/>
        <family val="2"/>
      </rPr>
      <t xml:space="preserve">   * Skin: Hot Surfaces may cause Burns.</t>
    </r>
  </si>
  <si>
    <r>
      <t>MW</t>
    </r>
    <r>
      <rPr>
        <sz val="9"/>
        <color indexed="22"/>
        <rFont val="Arial"/>
        <family val="2"/>
      </rPr>
      <t xml:space="preserve"> MircoWave</t>
    </r>
  </si>
  <si>
    <t>* Do Not Allow Aparatus to Smoke, as this is liable to set off the fire system.</t>
  </si>
  <si>
    <t>f04</t>
  </si>
  <si>
    <t>* Eyes: Extremely cold liquid &amp; vapor – can cause burns/frostbite or damage to Eyes.</t>
  </si>
  <si>
    <t>Cryo</t>
  </si>
  <si>
    <r>
      <t>Mag</t>
    </r>
    <r>
      <rPr>
        <sz val="9"/>
        <color indexed="22"/>
        <rFont val="Arial"/>
        <family val="2"/>
      </rPr>
      <t xml:space="preserve">  Magnetic Field</t>
    </r>
  </si>
  <si>
    <t>* Do Not allow near Naked Flames or Flammable Material.</t>
  </si>
  <si>
    <t>f05</t>
  </si>
  <si>
    <t>* Fire: Liq N2 can condense Liq Oxygen from Air to produce explosive mixtures with any fuel (eg floor).</t>
  </si>
  <si>
    <r>
      <t>RF</t>
    </r>
    <r>
      <rPr>
        <sz val="9"/>
        <color indexed="22"/>
        <rFont val="Arial"/>
        <family val="2"/>
      </rPr>
      <t xml:space="preserve">  RadioFreq</t>
    </r>
  </si>
  <si>
    <t>* Do Not Dry Significant Amounts of Solvents in an Oven that is not Vented</t>
  </si>
  <si>
    <t>f06</t>
  </si>
  <si>
    <t>* Damage of Equipment is likely from Unauthorised User Modifications.</t>
  </si>
  <si>
    <t>Delicate Equip</t>
  </si>
  <si>
    <r>
      <t>XR</t>
    </r>
    <r>
      <rPr>
        <sz val="9"/>
        <color indexed="22"/>
        <rFont val="Arial"/>
        <family val="2"/>
      </rPr>
      <t xml:space="preserve">  X-Ray</t>
    </r>
  </si>
  <si>
    <t>* Do Not Over-fill. Contents may expand when heated.</t>
  </si>
  <si>
    <t>f07</t>
  </si>
  <si>
    <t>* Damage:  Dewar Damage may result from knocks or tilting.</t>
  </si>
  <si>
    <r>
      <t>Rad</t>
    </r>
    <r>
      <rPr>
        <sz val="9"/>
        <color indexed="22"/>
        <rFont val="Arial"/>
        <family val="2"/>
      </rPr>
      <t xml:space="preserve">  α,ß,Y</t>
    </r>
  </si>
  <si>
    <t>* Do Not Over-Heat. Fire Hazard if Contents Decompose or Smoke.</t>
  </si>
  <si>
    <t>f08</t>
  </si>
  <si>
    <t>* Damage: Untrained Users are likely to Damage Delicate Equipment.</t>
  </si>
  <si>
    <r>
      <t>Pres</t>
    </r>
    <r>
      <rPr>
        <sz val="9"/>
        <color indexed="22"/>
        <rFont val="Arial"/>
        <family val="2"/>
      </rPr>
      <t xml:space="preserve">  Pressure</t>
    </r>
  </si>
  <si>
    <t>Mechanical</t>
  </si>
  <si>
    <t>* Operate only in Bunded/Well-Drained area to Prevent Flood.</t>
  </si>
  <si>
    <t>f11</t>
  </si>
  <si>
    <t>Flood</t>
  </si>
  <si>
    <t>* Damage: will occur if Parts are forced.</t>
  </si>
  <si>
    <t>CLASS 3, 6, 8</t>
  </si>
  <si>
    <r>
      <t>Vac</t>
    </r>
    <r>
      <rPr>
        <sz val="9"/>
        <color indexed="22"/>
        <rFont val="Arial"/>
        <family val="2"/>
      </rPr>
      <t xml:space="preserve">  Vacuum</t>
    </r>
  </si>
  <si>
    <t>* Do Not Allow Water to enter Electrical Equipment</t>
  </si>
  <si>
    <t>f12</t>
  </si>
  <si>
    <t>* Dust: Opening Mill Head often releases fine powders / raised dust into Air.</t>
  </si>
  <si>
    <t>Dust</t>
  </si>
  <si>
    <t>CHEMICALS</t>
  </si>
  <si>
    <r>
      <t>Mech</t>
    </r>
    <r>
      <rPr>
        <sz val="9"/>
        <color indexed="22"/>
        <rFont val="Arial"/>
        <family val="2"/>
      </rPr>
      <t xml:space="preserve">   Machinery</t>
    </r>
  </si>
  <si>
    <t>* Do Not run Water-Lines above or near Electrical Equipment</t>
  </si>
  <si>
    <t>f13</t>
  </si>
  <si>
    <t>* Inhalation and Skin: Hazard to User and By-standers by air-bourne Dust</t>
  </si>
  <si>
    <t>IN USE</t>
  </si>
  <si>
    <r>
      <t>Elec</t>
    </r>
    <r>
      <rPr>
        <sz val="9"/>
        <color indexed="22"/>
        <rFont val="Arial"/>
        <family val="2"/>
      </rPr>
      <t xml:space="preserve">  Electrical</t>
    </r>
  </si>
  <si>
    <t>* Do Not Allow Water into Contact with Heated Materials.</t>
  </si>
  <si>
    <t>f14</t>
  </si>
  <si>
    <t>* Electrical: High Voltages inside</t>
  </si>
  <si>
    <t>Elec</t>
  </si>
  <si>
    <r>
      <t>Sh</t>
    </r>
    <r>
      <rPr>
        <sz val="9"/>
        <color indexed="22"/>
        <rFont val="Arial"/>
        <family val="2"/>
      </rPr>
      <t xml:space="preserve">  Sharp Edges</t>
    </r>
  </si>
  <si>
    <t>* Take Care when Manual Handling Heavy Items.</t>
  </si>
  <si>
    <t>h1</t>
  </si>
  <si>
    <t>Ergo</t>
  </si>
  <si>
    <t>* Electrical: No User Servicible Parts. Shock Hazard inside.</t>
  </si>
  <si>
    <r>
      <t>Conf</t>
    </r>
    <r>
      <rPr>
        <sz val="9"/>
        <color indexed="22"/>
        <rFont val="Arial"/>
        <family val="2"/>
      </rPr>
      <t xml:space="preserve">  Confined Space</t>
    </r>
  </si>
  <si>
    <t>Physical</t>
  </si>
  <si>
    <t>* Take Care when Manual Handling / Installing Heavy Parts.</t>
  </si>
  <si>
    <t>h2</t>
  </si>
  <si>
    <t>* User and Bystanders: Standard operation presents small fire and electrical risk.</t>
  </si>
  <si>
    <r>
      <t>Cryo</t>
    </r>
    <r>
      <rPr>
        <sz val="9"/>
        <color indexed="22"/>
        <rFont val="Arial"/>
        <family val="2"/>
      </rPr>
      <t xml:space="preserve">   Cryogenics</t>
    </r>
  </si>
  <si>
    <t>* Test Run to ensure Anchors adequately Secure and Stable.</t>
  </si>
  <si>
    <t>h3</t>
  </si>
  <si>
    <t>* Computer: Incorrect Use may lead to RSI, Eye Strain or Fatigue.</t>
  </si>
  <si>
    <r>
      <t>Heat</t>
    </r>
    <r>
      <rPr>
        <sz val="9"/>
        <color indexed="22"/>
        <rFont val="Arial"/>
        <family val="2"/>
      </rPr>
      <t xml:space="preserve">  Heat </t>
    </r>
  </si>
  <si>
    <t>* Ensure all Items are Stable and can be Quickly and Safely Removed if needed.</t>
  </si>
  <si>
    <t>h4</t>
  </si>
  <si>
    <t>* Fire: Ignition Source for Flamable Materials or may set-off Fire System.</t>
  </si>
  <si>
    <r>
      <t xml:space="preserve">Fire </t>
    </r>
    <r>
      <rPr>
        <sz val="9"/>
        <color indexed="22"/>
        <rFont val="Arial"/>
        <family val="2"/>
      </rPr>
      <t>Fire/Explosion</t>
    </r>
  </si>
  <si>
    <t>* Operate only with correct chair, keyboard, lighting, etc.</t>
  </si>
  <si>
    <t>h5</t>
  </si>
  <si>
    <t>* Fire: Pressurised Flamable Gas Cylinders and Lines may be a Fire Hazard.</t>
  </si>
  <si>
    <r>
      <t>Fum</t>
    </r>
    <r>
      <rPr>
        <sz val="9"/>
        <color indexed="22"/>
        <rFont val="Arial"/>
        <family val="2"/>
      </rPr>
      <t xml:space="preserve">  Fumes/Smoke/Exhaust</t>
    </r>
  </si>
  <si>
    <t>* Check for current Electrical Safety Tag and Parts for Damage or Deterioration</t>
  </si>
  <si>
    <t>m1</t>
  </si>
  <si>
    <t>Maintenance</t>
  </si>
  <si>
    <t>* Fire: Vent Blockage may cause blow-out and possible Fire or Explosion.</t>
  </si>
  <si>
    <r>
      <t>Flood</t>
    </r>
    <r>
      <rPr>
        <sz val="9"/>
        <color indexed="22"/>
        <rFont val="Arial"/>
        <family val="2"/>
      </rPr>
      <t xml:space="preserve"> Water</t>
    </r>
  </si>
  <si>
    <t>* Check Periodic Maintenance has been completed and documented.</t>
  </si>
  <si>
    <t>m2</t>
  </si>
  <si>
    <t>* Fire: Glassware rinsed in solvent poses a danger of explosion if un-vented.</t>
  </si>
  <si>
    <t>FireExp</t>
  </si>
  <si>
    <r>
      <t>Nois</t>
    </r>
    <r>
      <rPr>
        <sz val="9"/>
        <color indexed="22"/>
        <rFont val="Arial"/>
        <family val="2"/>
      </rPr>
      <t xml:space="preserve">  Noisy</t>
    </r>
  </si>
  <si>
    <t>Environmental</t>
  </si>
  <si>
    <t>* Do not modify or adjust Gas-Lines or Electrical Services and Network Cabling</t>
  </si>
  <si>
    <t>m3</t>
  </si>
  <si>
    <t>Modifications</t>
  </si>
  <si>
    <t>* Fire: Naked Flame is a particularly hazardous Ignition Source.</t>
  </si>
  <si>
    <r>
      <t>Ergo</t>
    </r>
    <r>
      <rPr>
        <sz val="9"/>
        <color indexed="22"/>
        <rFont val="Arial"/>
        <family val="2"/>
      </rPr>
      <t xml:space="preserve">  Ergonomic</t>
    </r>
  </si>
  <si>
    <t>* Autosampler: Keep Clear. Do not by-pass Safety Guards or Interlocks.</t>
  </si>
  <si>
    <t>m4</t>
  </si>
  <si>
    <t>* Fire: Ignition or Explosion may result in widespread injury to others.</t>
  </si>
  <si>
    <r>
      <t xml:space="preserve">PPE: </t>
    </r>
    <r>
      <rPr>
        <sz val="10"/>
        <color indexed="9"/>
        <rFont val="Arial Narrow"/>
        <family val="2"/>
      </rPr>
      <t xml:space="preserve">Using Chemicals: Goggles, Labcoat, Gloves. Read &amp; Understand </t>
    </r>
    <r>
      <rPr>
        <b/>
        <sz val="10"/>
        <color indexed="9"/>
        <rFont val="Arial Narrow"/>
        <family val="2"/>
      </rPr>
      <t>MSDS</t>
    </r>
  </si>
  <si>
    <r>
      <t xml:space="preserve">Dust </t>
    </r>
    <r>
      <rPr>
        <sz val="9"/>
        <color indexed="22"/>
        <rFont val="Arial"/>
        <family val="2"/>
      </rPr>
      <t xml:space="preserve"> Dusty</t>
    </r>
  </si>
  <si>
    <t>* Placard, PERSONS WITH PACEMAKERS NOT PERMITTED within 2m.</t>
  </si>
  <si>
    <t>n1</t>
  </si>
  <si>
    <t>NMR</t>
  </si>
  <si>
    <t>* Glassware: Breakage may cause Injury or Equipment Failure.</t>
  </si>
  <si>
    <t>Glass</t>
  </si>
  <si>
    <t>RESIDUAL RISK LEVEL</t>
  </si>
  <si>
    <t>LOW</t>
  </si>
  <si>
    <t xml:space="preserve"> WHEN TAUGHT PROCEDURES FOLLOWED</t>
  </si>
  <si>
    <r>
      <t xml:space="preserve">Srfc </t>
    </r>
    <r>
      <rPr>
        <sz val="9"/>
        <color indexed="22"/>
        <rFont val="Arial"/>
        <family val="2"/>
      </rPr>
      <t xml:space="preserve"> Slippery/Rough</t>
    </r>
  </si>
  <si>
    <t>* Cleaning Equipment Not Permitted within 2m of Dewar.</t>
  </si>
  <si>
    <t>n2</t>
  </si>
  <si>
    <t>* Heat: may expand, boil, melt or break Items which may then cause Injury.</t>
  </si>
  <si>
    <t>Heat</t>
  </si>
  <si>
    <t>EMERGENCY RESPONSE</t>
  </si>
  <si>
    <r>
      <t xml:space="preserve">In Case of Malfunction: </t>
    </r>
    <r>
      <rPr>
        <sz val="10"/>
        <color indexed="17"/>
        <rFont val="Arial Narrow"/>
        <family val="2"/>
      </rPr>
      <t xml:space="preserve">Turn Off Power, Contact Tech Support  - </t>
    </r>
  </si>
  <si>
    <r>
      <t>Frag</t>
    </r>
    <r>
      <rPr>
        <sz val="9"/>
        <color indexed="22"/>
        <rFont val="Arial"/>
        <family val="2"/>
      </rPr>
      <t xml:space="preserve">  FRAGILE</t>
    </r>
  </si>
  <si>
    <t>Transport</t>
  </si>
  <si>
    <t>* Iron Tools Not Permitted within 2m– May Lead to Vessel Damage.</t>
  </si>
  <si>
    <t>n3</t>
  </si>
  <si>
    <t>* Skin: Hot Surfaces, Liquids or Steam may cause Burns to the User.</t>
  </si>
  <si>
    <t>see local response plan</t>
  </si>
  <si>
    <t>Note: DO NOT allow VENT to become blocked.</t>
  </si>
  <si>
    <r>
      <t>Glas</t>
    </r>
    <r>
      <rPr>
        <sz val="9"/>
        <color indexed="22"/>
        <rFont val="Arial"/>
        <family val="2"/>
      </rPr>
      <t xml:space="preserve"> Glassware</t>
    </r>
  </si>
  <si>
    <t>* Do Not Allow Air or Moisture into Dewar, Do Not block relief vent.</t>
  </si>
  <si>
    <t>n4</t>
  </si>
  <si>
    <t>* Fire: Oven Use may present Fire and Electrical Risks to User and Bystanders.</t>
  </si>
  <si>
    <t>on wall near exits</t>
  </si>
  <si>
    <r>
      <t>Clean-Up:</t>
    </r>
    <r>
      <rPr>
        <sz val="10"/>
        <color indexed="17"/>
        <rFont val="Arial Narrow"/>
        <family val="2"/>
      </rPr>
      <t xml:space="preserve"> Use 'Kitty Litter' to absorb spills, remove to fumehood.</t>
    </r>
  </si>
  <si>
    <r>
      <t>Wght</t>
    </r>
    <r>
      <rPr>
        <sz val="9"/>
        <color indexed="22"/>
        <rFont val="Arial"/>
        <family val="2"/>
      </rPr>
      <t xml:space="preserve">  Heavy</t>
    </r>
  </si>
  <si>
    <t>* Keep in well-ventilated area. Continuously monitor oxygen levels in air.</t>
  </si>
  <si>
    <t>n5</t>
  </si>
  <si>
    <t>* Skin: Contact Burns to the User may ranging from Minor to Severe.</t>
  </si>
  <si>
    <r>
      <t xml:space="preserve">Fire Brigade </t>
    </r>
    <r>
      <rPr>
        <b/>
        <sz val="10"/>
        <color indexed="17"/>
        <rFont val="Arial Narrow"/>
        <family val="2"/>
      </rPr>
      <t xml:space="preserve"> 0-000 </t>
    </r>
  </si>
  <si>
    <r>
      <t>Shut Down</t>
    </r>
    <r>
      <rPr>
        <sz val="10"/>
        <color indexed="17"/>
        <rFont val="Arial Narrow"/>
        <family val="2"/>
      </rPr>
      <t xml:space="preserve"> - Turn off Power, allow to cool, then Turn off Water.</t>
    </r>
  </si>
  <si>
    <r>
      <t>Vehic</t>
    </r>
    <r>
      <rPr>
        <sz val="9"/>
        <color indexed="22"/>
        <rFont val="Arial"/>
        <family val="2"/>
      </rPr>
      <t xml:space="preserve">  Vehicle</t>
    </r>
  </si>
  <si>
    <t>* Ensure laser beams (including stray reflections) constrained to one level (well below eye level).</t>
  </si>
  <si>
    <t>o1</t>
  </si>
  <si>
    <t>Optical</t>
  </si>
  <si>
    <t>* Skin: Hot Corrosive Substances may burn the User( Range: Minor to Severe)</t>
  </si>
  <si>
    <r>
      <t xml:space="preserve">or RMIT Security </t>
    </r>
    <r>
      <rPr>
        <b/>
        <sz val="10"/>
        <color indexed="17"/>
        <rFont val="Arial Narrow"/>
        <family val="2"/>
      </rPr>
      <t>53333</t>
    </r>
  </si>
  <si>
    <r>
      <t>First Aid:</t>
    </r>
    <r>
      <rPr>
        <sz val="10"/>
        <color indexed="17"/>
        <rFont val="Arial Narrow"/>
        <family val="2"/>
      </rPr>
      <t xml:space="preserve"> Keep calm, call for a First Aider for minor Cuts or Burns.</t>
    </r>
  </si>
  <si>
    <t>Other</t>
  </si>
  <si>
    <t>* Securely mount All Optics, remove all reflective surfaces area.</t>
  </si>
  <si>
    <t>o2</t>
  </si>
  <si>
    <t>* Damage: Some tools and equipment may suddenly fly toward magnet body, which could cause injury or damage.</t>
  </si>
  <si>
    <t>Mag/RF</t>
  </si>
  <si>
    <t>Do Not Enter Affected Area</t>
  </si>
  <si>
    <t xml:space="preserve">        Seek medical advice for any serious injuries.</t>
  </si>
  <si>
    <t xml:space="preserve">CONTROL RISK </t>
  </si>
  <si>
    <t>* Totally enclose UV-absorbing shield with Safety Interlocks.</t>
  </si>
  <si>
    <t>o3</t>
  </si>
  <si>
    <t>* Magnetic: Magnetic Fields May Damage Electronic Devices.</t>
  </si>
  <si>
    <t>Standard Operating Procedure</t>
  </si>
  <si>
    <t>1.Elimination</t>
  </si>
  <si>
    <t>* UV GLASSES MUST BE WORN, EYESIGHT CHECKS MANDATORY.</t>
  </si>
  <si>
    <t>o4</t>
  </si>
  <si>
    <t>* Medical: PACE-MAKER and medical implant hazard - MAY CAUSE DEATH.</t>
  </si>
  <si>
    <t>2.Substitution</t>
  </si>
  <si>
    <t>* Restrict access to the laser area (particularly any line of sight) to laser trained personnel.</t>
  </si>
  <si>
    <t>o5</t>
  </si>
  <si>
    <t>* Pacemaker and Metallic Impant Hazard – Strong fields could cause serious injury or death to persons implanted or attached to medical devices.</t>
  </si>
  <si>
    <t>Electrical</t>
  </si>
  <si>
    <t>Check power leads for damage or deterioration and that test tag is current.</t>
  </si>
  <si>
    <t>3.or Isolation</t>
  </si>
  <si>
    <t>* Operate at the lowest laser output possible.</t>
  </si>
  <si>
    <t>o7</t>
  </si>
  <si>
    <t>* Radio: RF Hazard may affect electronic devices.</t>
  </si>
  <si>
    <t>Log Book Entry</t>
  </si>
  <si>
    <t>Date</t>
  </si>
  <si>
    <t>Time</t>
  </si>
  <si>
    <t>Licensed User</t>
  </si>
  <si>
    <t>Op Params</t>
  </si>
  <si>
    <t>FumeHood</t>
  </si>
  <si>
    <t>* Ensure Bomb-Head, Vent-Line, Gas and Water-Pipes securely connected.</t>
  </si>
  <si>
    <t>p1</t>
  </si>
  <si>
    <t>Pressure</t>
  </si>
  <si>
    <t>* Injury: Autosampler Movement or Glassware Breakage may cause Injury.</t>
  </si>
  <si>
    <t>Mech</t>
  </si>
  <si>
    <t>Failure to make Log Book Entry will have Access Withdrawn</t>
  </si>
  <si>
    <t>Fenced</t>
  </si>
  <si>
    <t>* Check Burst Valve maintenance has been observed and documented.</t>
  </si>
  <si>
    <t>p2</t>
  </si>
  <si>
    <t>* Mech: Excessive use may cause Agitator to demout Anchors and shake violently.</t>
  </si>
  <si>
    <t>Turn-On Procedure</t>
  </si>
  <si>
    <t>Check water-lines and Turn on Cooling Water. Check for Leaks.</t>
  </si>
  <si>
    <t>Enclosed Room</t>
  </si>
  <si>
    <t>* Check before use that you do not over-fill or over-pressure Reactor.</t>
  </si>
  <si>
    <t>p3</t>
  </si>
  <si>
    <t>* Mech: User may be injured by heavy components.</t>
  </si>
  <si>
    <t>Check Relief Vent is open. Check current Electrical Safety Tag.</t>
  </si>
  <si>
    <t>4.or Engineering</t>
  </si>
  <si>
    <t>* Pre-check Reactor does not leak at up to and beyond generated pressures.</t>
  </si>
  <si>
    <t>p4</t>
  </si>
  <si>
    <t>* Mech; Violent Shaking may cause excessive Noise, Machine Damage or Injury.</t>
  </si>
  <si>
    <t>Check all Glassware, Glass/Glass and Glass/Tubing seals.</t>
  </si>
  <si>
    <t>SafetyInterlocks</t>
  </si>
  <si>
    <t>* Charge or Discharge the reactor ONLY with a competent co-worker present.</t>
  </si>
  <si>
    <t>p5</t>
  </si>
  <si>
    <t>* Noise: User and Bystanders may be subject to excessive Noise.</t>
  </si>
  <si>
    <t>Turn on Heater power, check Interlocks operational.</t>
  </si>
  <si>
    <t>Guards</t>
  </si>
  <si>
    <t xml:space="preserve">* Check Cylinders are Connected and Secured. Do Not Store Cylinders. </t>
  </si>
  <si>
    <t>p6</t>
  </si>
  <si>
    <t>* Noise: Hearing Problems may be experienced by high level or sustained Noise.</t>
  </si>
  <si>
    <t>Noise</t>
  </si>
  <si>
    <t>Operational CheckList</t>
  </si>
  <si>
    <t>Set Heater to appropriate Temperature as set out in Manual.</t>
  </si>
  <si>
    <t>Shields</t>
  </si>
  <si>
    <t>* Immunisation may be Required.</t>
  </si>
  <si>
    <t>q1</t>
  </si>
  <si>
    <t>Medical</t>
  </si>
  <si>
    <t>* Pressure: Gas Lines, Valves and Switches may be a Blow-out Hazard.</t>
  </si>
  <si>
    <t xml:space="preserve">Pres </t>
  </si>
  <si>
    <t>Allow to reach operational Temp. Check System periodically.</t>
  </si>
  <si>
    <t>5.Administrative</t>
  </si>
  <si>
    <t>* Medical Monitoring may be Required</t>
  </si>
  <si>
    <t>q2</t>
  </si>
  <si>
    <t>* Pressure: High Pressure Vessel failure may cause expolsion.</t>
  </si>
  <si>
    <t>Turn-Off Procedure</t>
  </si>
  <si>
    <t>Turn off Power</t>
  </si>
  <si>
    <t>Restricted Access</t>
  </si>
  <si>
    <t>* Eye-Sight Checks may be Required</t>
  </si>
  <si>
    <t>q3</t>
  </si>
  <si>
    <t>* Radiation: A Sealed Part contains a small quantity of Radioactive, Hazardous Material.</t>
  </si>
  <si>
    <t>Rad</t>
  </si>
  <si>
    <t>Allow to System to Cool</t>
  </si>
  <si>
    <t>Password</t>
  </si>
  <si>
    <t>* Radiation monitoring is Required</t>
  </si>
  <si>
    <t>q4</t>
  </si>
  <si>
    <t>* Surfaces: May produce icy / wet slippery surfaces.</t>
  </si>
  <si>
    <t>Srfc</t>
  </si>
  <si>
    <t>Carefully release and remove lower Reaction Flask</t>
  </si>
  <si>
    <t>Key/Card</t>
  </si>
  <si>
    <t>* Implement Protective Action Plan for large liquid helium spill or quench.</t>
  </si>
  <si>
    <t>r1</t>
  </si>
  <si>
    <t>RESP</t>
  </si>
  <si>
    <t>* Skin: Ultra-Violet lasers can burn and induce cancer (as for sunburn).</t>
  </si>
  <si>
    <t>UV</t>
  </si>
  <si>
    <t>Turn-Off Water once system has cooled.</t>
  </si>
  <si>
    <t>6.PPE</t>
  </si>
  <si>
    <t>* Follow guidelines for Transport, Storage and Use of Solvents</t>
  </si>
  <si>
    <t>s1</t>
  </si>
  <si>
    <t>Solvents</t>
  </si>
  <si>
    <t>* Eyes: Even a very weak laser beam can cause partial or complete loss of sight.</t>
  </si>
  <si>
    <t xml:space="preserve">UV </t>
  </si>
  <si>
    <t>Labcoat</t>
  </si>
  <si>
    <t>* Do Not Allow Pressure Relief Vent to become blocked.</t>
  </si>
  <si>
    <t>s2</t>
  </si>
  <si>
    <t>Still</t>
  </si>
  <si>
    <t>* Eyes: Risk is present even for stray reflections off optical surfaces</t>
  </si>
  <si>
    <t>Safety Goggles</t>
  </si>
  <si>
    <t>* Check Water &amp; Vent Tubing is Secured and in good condition.</t>
  </si>
  <si>
    <t>s3</t>
  </si>
  <si>
    <t>* Vacuum: System presents minimal Hazard for Glassware.</t>
  </si>
  <si>
    <t>Vac</t>
  </si>
  <si>
    <t>Shut-Down Procedure</t>
  </si>
  <si>
    <t>Follow Turn Off Procedure if Safe, and Switch off at power points.</t>
  </si>
  <si>
    <t>FaceShield</t>
  </si>
  <si>
    <t>* Check Water Flow/ Heating Interlocks are installed and operating.</t>
  </si>
  <si>
    <t>s4</t>
  </si>
  <si>
    <t>* Electrical: Water Entry or Heat Damaged Wiring may present a Shock Hazard.</t>
  </si>
  <si>
    <t>Water</t>
  </si>
  <si>
    <t>Overnight Contacts</t>
  </si>
  <si>
    <t>BreathingAp</t>
  </si>
  <si>
    <t>* Do Not Operate Aparatus Unattended.</t>
  </si>
  <si>
    <t>u1</t>
  </si>
  <si>
    <t>User</t>
  </si>
  <si>
    <t>* Flood: Hazard if Reservoir is Over-filled on not drained correctly.</t>
  </si>
  <si>
    <t>Tech Contact</t>
  </si>
  <si>
    <t>Gloves</t>
  </si>
  <si>
    <t>* Operate ONLY with a competent co-worker present.</t>
  </si>
  <si>
    <t>u2</t>
  </si>
  <si>
    <t>* Water: Blockage may cause overheating and Fire or Explosion.</t>
  </si>
  <si>
    <t>Gauntlets</t>
  </si>
  <si>
    <t>* Operate at the Minimum Reasonable Output Power.</t>
  </si>
  <si>
    <t>u3</t>
  </si>
  <si>
    <t>* Water: Entry may produce Hazardous Steam or Electrical Hazard.</t>
  </si>
  <si>
    <t>Footware</t>
  </si>
  <si>
    <t>* Operate Only in Fume Hood</t>
  </si>
  <si>
    <t>v1</t>
  </si>
  <si>
    <t>Vent</t>
  </si>
  <si>
    <t>* Water: Lines may cause a Flood if not correctly secured.</t>
  </si>
  <si>
    <t>RMIT SET Chem</t>
  </si>
  <si>
    <t>Assessed By</t>
  </si>
  <si>
    <t>Peter Laming</t>
  </si>
  <si>
    <t>SafetyBoots</t>
  </si>
  <si>
    <t>* Operate Only in a well Ventilated Environment.</t>
  </si>
  <si>
    <t>v2</t>
  </si>
  <si>
    <t>* Water: Entry may result in Flashing, Excessive and Hazardous Steam.</t>
  </si>
  <si>
    <t>EarMuffs</t>
  </si>
  <si>
    <t xml:space="preserve">* Do not vent into Laboratory. Operate Only in a Vented Environment. </t>
  </si>
  <si>
    <t>v3</t>
  </si>
  <si>
    <t>* Water:  Cooling Water Flood Risk.</t>
  </si>
  <si>
    <t>Helmet</t>
  </si>
  <si>
    <t>* Prevent Chemicals volatilised in Oven from release into the Laboratory.</t>
  </si>
  <si>
    <t>v4</t>
  </si>
  <si>
    <t>* Do Not Open Chamber unless in Air Extraction Area.</t>
  </si>
  <si>
    <t>v5</t>
  </si>
  <si>
    <t>* Placard, Restricted Access, Barricade, Warning Placards.</t>
  </si>
  <si>
    <t>w1</t>
  </si>
  <si>
    <t>Warning</t>
  </si>
  <si>
    <t>* Placard, Clearly designate and Restrict Access to the Area.</t>
  </si>
  <si>
    <t>w2</t>
  </si>
  <si>
    <t>* Placard, Correctly Label the Material in Use.</t>
  </si>
  <si>
    <t>w3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</si>
</sst>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color indexed="55"/>
      <name val="Arial"/>
      <family val="2"/>
    </font>
    <font>
      <sz val="8"/>
      <color indexed="22"/>
      <name val="Arial"/>
      <family val="0"/>
    </font>
    <font>
      <sz val="8"/>
      <name val="Arial"/>
      <family val="0"/>
    </font>
    <font>
      <b/>
      <sz val="10"/>
      <color indexed="12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name val="Arial"/>
      <family val="0"/>
    </font>
    <font>
      <sz val="10"/>
      <color indexed="14"/>
      <name val="Arial"/>
      <family val="0"/>
    </font>
    <font>
      <b/>
      <sz val="10"/>
      <color indexed="14"/>
      <name val="Arial"/>
      <family val="0"/>
    </font>
    <font>
      <sz val="10"/>
      <color indexed="10"/>
      <name val="Arial"/>
      <family val="0"/>
    </font>
    <font>
      <b/>
      <sz val="16"/>
      <name val="Arial"/>
      <family val="2"/>
    </font>
    <font>
      <b/>
      <sz val="8"/>
      <color indexed="55"/>
      <name val="Arial"/>
      <family val="2"/>
    </font>
    <font>
      <b/>
      <sz val="9"/>
      <color indexed="22"/>
      <name val="Arial"/>
      <family val="2"/>
    </font>
    <font>
      <sz val="9"/>
      <color indexed="22"/>
      <name val="Arial"/>
      <family val="2"/>
    </font>
    <font>
      <b/>
      <sz val="8"/>
      <color indexed="22"/>
      <name val="Arial Narrow"/>
      <family val="2"/>
    </font>
    <font>
      <b/>
      <sz val="20"/>
      <color indexed="12"/>
      <name val="Arial"/>
      <family val="2"/>
    </font>
    <font>
      <sz val="10"/>
      <color indexed="12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8"/>
      <color indexed="22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  <font>
      <sz val="10"/>
      <color indexed="41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color indexed="17"/>
      <name val="Arial Narrow"/>
      <family val="2"/>
    </font>
    <font>
      <sz val="8"/>
      <color indexed="17"/>
      <name val="Arial"/>
      <family val="2"/>
    </font>
    <font>
      <sz val="10"/>
      <color indexed="17"/>
      <name val="Arial Narrow"/>
      <family val="2"/>
    </font>
    <font>
      <sz val="10"/>
      <color indexed="17"/>
      <name val="Arial"/>
      <family val="2"/>
    </font>
    <font>
      <sz val="9"/>
      <color indexed="17"/>
      <name val="Arial Narrow"/>
      <family val="2"/>
    </font>
    <font>
      <b/>
      <u val="single"/>
      <sz val="9"/>
      <color indexed="22"/>
      <name val="Arial"/>
      <family val="2"/>
    </font>
    <font>
      <sz val="10"/>
      <color indexed="2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textRotation="90"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center" textRotation="90"/>
    </xf>
    <xf numFmtId="0" fontId="0" fillId="0" borderId="0" xfId="0" applyAlignment="1">
      <alignment textRotation="255"/>
    </xf>
    <xf numFmtId="0" fontId="4" fillId="0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textRotation="90"/>
    </xf>
    <xf numFmtId="0" fontId="2" fillId="0" borderId="4" xfId="0" applyFont="1" applyFill="1" applyBorder="1" applyAlignment="1">
      <alignment textRotation="90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5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3" fillId="0" borderId="6" xfId="0" applyFont="1" applyBorder="1" applyAlignment="1">
      <alignment horizontal="center"/>
    </xf>
    <xf numFmtId="0" fontId="14" fillId="0" borderId="7" xfId="0" applyFont="1" applyBorder="1" applyAlignment="1">
      <alignment horizontal="left" vertical="center"/>
    </xf>
    <xf numFmtId="0" fontId="16" fillId="0" borderId="7" xfId="0" applyFont="1" applyBorder="1" applyAlignment="1">
      <alignment horizontal="center" vertical="center" textRotation="90"/>
    </xf>
    <xf numFmtId="0" fontId="16" fillId="0" borderId="8" xfId="0" applyFont="1" applyFill="1" applyBorder="1" applyAlignment="1">
      <alignment horizontal="center" vertical="center" textRotation="90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2" xfId="0" applyFont="1" applyFill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  <xf numFmtId="0" fontId="5" fillId="4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textRotation="90"/>
    </xf>
    <xf numFmtId="0" fontId="2" fillId="0" borderId="8" xfId="0" applyFont="1" applyFill="1" applyBorder="1" applyAlignment="1">
      <alignment textRotation="90"/>
    </xf>
    <xf numFmtId="0" fontId="4" fillId="3" borderId="5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/>
    </xf>
    <xf numFmtId="0" fontId="5" fillId="4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17" fillId="5" borderId="2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left" vertical="center"/>
    </xf>
    <xf numFmtId="0" fontId="17" fillId="5" borderId="5" xfId="0" applyFont="1" applyFill="1" applyBorder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7" fillId="5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9" fillId="5" borderId="5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 vertical="center"/>
    </xf>
    <xf numFmtId="0" fontId="20" fillId="5" borderId="15" xfId="0" applyFont="1" applyFill="1" applyBorder="1" applyAlignment="1">
      <alignment horizontal="center"/>
    </xf>
    <xf numFmtId="0" fontId="20" fillId="5" borderId="16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3" borderId="15" xfId="0" applyFont="1" applyFill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5" fillId="4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textRotation="90"/>
    </xf>
    <xf numFmtId="0" fontId="0" fillId="0" borderId="0" xfId="0" applyFill="1" applyBorder="1" applyAlignment="1">
      <alignment horizontal="left" textRotation="90"/>
    </xf>
    <xf numFmtId="0" fontId="21" fillId="6" borderId="2" xfId="0" applyFont="1" applyFill="1" applyBorder="1" applyAlignment="1">
      <alignment horizontal="center"/>
    </xf>
    <xf numFmtId="0" fontId="21" fillId="6" borderId="3" xfId="0" applyFont="1" applyFill="1" applyBorder="1" applyAlignment="1">
      <alignment horizontal="center"/>
    </xf>
    <xf numFmtId="0" fontId="21" fillId="6" borderId="4" xfId="0" applyFont="1" applyFill="1" applyBorder="1" applyAlignment="1">
      <alignment horizontal="center"/>
    </xf>
    <xf numFmtId="0" fontId="14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textRotation="90"/>
    </xf>
    <xf numFmtId="0" fontId="18" fillId="3" borderId="2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22" fillId="5" borderId="5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22" fillId="5" borderId="8" xfId="0" applyFont="1" applyFill="1" applyBorder="1" applyAlignment="1">
      <alignment horizontal="center"/>
    </xf>
    <xf numFmtId="0" fontId="23" fillId="0" borderId="7" xfId="0" applyFont="1" applyBorder="1" applyAlignment="1">
      <alignment horizontal="center" vertical="center" textRotation="90"/>
    </xf>
    <xf numFmtId="0" fontId="23" fillId="0" borderId="8" xfId="0" applyFont="1" applyFill="1" applyBorder="1" applyAlignment="1">
      <alignment horizontal="center" vertical="center" textRotation="90"/>
    </xf>
    <xf numFmtId="0" fontId="18" fillId="3" borderId="5" xfId="0" applyFont="1" applyFill="1" applyBorder="1" applyAlignment="1">
      <alignment/>
    </xf>
    <xf numFmtId="0" fontId="22" fillId="5" borderId="15" xfId="0" applyFont="1" applyFill="1" applyBorder="1" applyAlignment="1">
      <alignment horizontal="center"/>
    </xf>
    <xf numFmtId="0" fontId="22" fillId="5" borderId="16" xfId="0" applyFont="1" applyFill="1" applyBorder="1" applyAlignment="1">
      <alignment horizontal="center"/>
    </xf>
    <xf numFmtId="0" fontId="22" fillId="5" borderId="17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 textRotation="90"/>
    </xf>
    <xf numFmtId="0" fontId="24" fillId="0" borderId="5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7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3" fillId="0" borderId="5" xfId="0" applyFont="1" applyBorder="1" applyAlignment="1">
      <alignment/>
    </xf>
    <xf numFmtId="0" fontId="25" fillId="0" borderId="0" xfId="0" applyFont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8" xfId="0" applyFill="1" applyBorder="1" applyAlignment="1">
      <alignment/>
    </xf>
    <xf numFmtId="0" fontId="5" fillId="4" borderId="0" xfId="0" applyFont="1" applyFill="1" applyBorder="1" applyAlignment="1">
      <alignment/>
    </xf>
    <xf numFmtId="0" fontId="8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" xfId="0" applyFont="1" applyBorder="1" applyAlignment="1">
      <alignment/>
    </xf>
    <xf numFmtId="0" fontId="22" fillId="0" borderId="3" xfId="0" applyFont="1" applyBorder="1" applyAlignment="1">
      <alignment/>
    </xf>
    <xf numFmtId="0" fontId="25" fillId="0" borderId="4" xfId="0" applyFont="1" applyBorder="1" applyAlignment="1">
      <alignment/>
    </xf>
    <xf numFmtId="0" fontId="23" fillId="0" borderId="19" xfId="0" applyFont="1" applyBorder="1" applyAlignment="1">
      <alignment horizontal="center" vertical="center" textRotation="90"/>
    </xf>
    <xf numFmtId="0" fontId="18" fillId="3" borderId="15" xfId="0" applyFont="1" applyFill="1" applyBorder="1" applyAlignment="1">
      <alignment horizontal="left" vertical="center"/>
    </xf>
    <xf numFmtId="0" fontId="25" fillId="0" borderId="8" xfId="0" applyFont="1" applyBorder="1" applyAlignment="1">
      <alignment/>
    </xf>
    <xf numFmtId="0" fontId="18" fillId="3" borderId="2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/>
    </xf>
    <xf numFmtId="0" fontId="3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18" fillId="4" borderId="0" xfId="0" applyFont="1" applyFill="1" applyBorder="1" applyAlignment="1">
      <alignment/>
    </xf>
    <xf numFmtId="0" fontId="18" fillId="3" borderId="15" xfId="0" applyFont="1" applyFill="1" applyBorder="1" applyAlignment="1">
      <alignment/>
    </xf>
    <xf numFmtId="0" fontId="26" fillId="0" borderId="5" xfId="0" applyFont="1" applyBorder="1" applyAlignment="1">
      <alignment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18" fillId="3" borderId="0" xfId="0" applyFont="1" applyFill="1" applyBorder="1" applyAlignment="1">
      <alignment/>
    </xf>
    <xf numFmtId="0" fontId="18" fillId="3" borderId="0" xfId="0" applyFont="1" applyFill="1" applyBorder="1" applyAlignment="1">
      <alignment horizontal="right"/>
    </xf>
    <xf numFmtId="0" fontId="0" fillId="3" borderId="8" xfId="0" applyFill="1" applyBorder="1" applyAlignment="1">
      <alignment/>
    </xf>
    <xf numFmtId="0" fontId="19" fillId="0" borderId="0" xfId="0" applyFont="1" applyBorder="1" applyAlignment="1">
      <alignment/>
    </xf>
    <xf numFmtId="0" fontId="14" fillId="0" borderId="7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11" fillId="0" borderId="14" xfId="0" applyFont="1" applyFill="1" applyBorder="1" applyAlignment="1">
      <alignment vertical="center"/>
    </xf>
    <xf numFmtId="0" fontId="14" fillId="0" borderId="19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11" fillId="0" borderId="18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7" borderId="0" xfId="0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7" fillId="7" borderId="8" xfId="0" applyFont="1" applyFill="1" applyBorder="1" applyAlignment="1">
      <alignment/>
    </xf>
    <xf numFmtId="0" fontId="23" fillId="0" borderId="8" xfId="0" applyFont="1" applyFill="1" applyBorder="1" applyAlignment="1">
      <alignment horizontal="center" textRotation="90"/>
    </xf>
    <xf numFmtId="0" fontId="0" fillId="0" borderId="0" xfId="0" applyAlignment="1">
      <alignment vertical="center"/>
    </xf>
    <xf numFmtId="0" fontId="5" fillId="4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8" fillId="0" borderId="9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0" fillId="2" borderId="0" xfId="0" applyFill="1" applyAlignment="1">
      <alignment vertical="center"/>
    </xf>
    <xf numFmtId="0" fontId="0" fillId="0" borderId="5" xfId="0" applyFill="1" applyBorder="1" applyAlignment="1">
      <alignment vertical="center"/>
    </xf>
    <xf numFmtId="0" fontId="33" fillId="8" borderId="2" xfId="0" applyFont="1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34" fillId="8" borderId="4" xfId="0" applyFont="1" applyFill="1" applyBorder="1" applyAlignment="1">
      <alignment horizontal="right" vertical="center"/>
    </xf>
    <xf numFmtId="0" fontId="33" fillId="8" borderId="0" xfId="0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36" fillId="8" borderId="0" xfId="0" applyFont="1" applyFill="1" applyBorder="1" applyAlignment="1">
      <alignment vertical="center"/>
    </xf>
    <xf numFmtId="0" fontId="0" fillId="8" borderId="8" xfId="0" applyFill="1" applyBorder="1" applyAlignment="1">
      <alignment vertical="center"/>
    </xf>
    <xf numFmtId="0" fontId="23" fillId="0" borderId="7" xfId="0" applyFont="1" applyBorder="1" applyAlignment="1">
      <alignment horizontal="center" textRotation="90"/>
    </xf>
    <xf numFmtId="0" fontId="3" fillId="2" borderId="0" xfId="0" applyFont="1" applyFill="1" applyAlignment="1">
      <alignment vertical="center"/>
    </xf>
    <xf numFmtId="0" fontId="37" fillId="8" borderId="5" xfId="0" applyFont="1" applyFill="1" applyBorder="1" applyAlignment="1">
      <alignment horizontal="center" vertical="center"/>
    </xf>
    <xf numFmtId="0" fontId="37" fillId="8" borderId="0" xfId="0" applyFont="1" applyFill="1" applyBorder="1" applyAlignment="1">
      <alignment horizontal="center" vertical="center"/>
    </xf>
    <xf numFmtId="0" fontId="37" fillId="8" borderId="8" xfId="0" applyFont="1" applyFill="1" applyBorder="1" applyAlignment="1">
      <alignment horizontal="center" vertical="center"/>
    </xf>
    <xf numFmtId="0" fontId="35" fillId="8" borderId="0" xfId="0" applyFont="1" applyFill="1" applyBorder="1" applyAlignment="1">
      <alignment horizontal="left" vertical="center"/>
    </xf>
    <xf numFmtId="0" fontId="35" fillId="8" borderId="8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 textRotation="90"/>
    </xf>
    <xf numFmtId="0" fontId="18" fillId="3" borderId="5" xfId="0" applyFont="1" applyFill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2" fillId="0" borderId="8" xfId="0" applyFont="1" applyFill="1" applyBorder="1" applyAlignment="1">
      <alignment vertical="center" textRotation="90"/>
    </xf>
    <xf numFmtId="0" fontId="35" fillId="8" borderId="5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34" fillId="8" borderId="8" xfId="0" applyFont="1" applyFill="1" applyBorder="1" applyAlignment="1">
      <alignment horizontal="right" vertical="center"/>
    </xf>
    <xf numFmtId="0" fontId="23" fillId="0" borderId="19" xfId="0" applyFont="1" applyBorder="1" applyAlignment="1">
      <alignment horizontal="center" textRotation="90"/>
    </xf>
    <xf numFmtId="0" fontId="1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textRotation="90"/>
    </xf>
    <xf numFmtId="0" fontId="18" fillId="3" borderId="5" xfId="0" applyFont="1" applyFill="1" applyBorder="1" applyAlignment="1">
      <alignment horizontal="left"/>
    </xf>
    <xf numFmtId="0" fontId="35" fillId="8" borderId="15" xfId="0" applyFont="1" applyFill="1" applyBorder="1" applyAlignment="1">
      <alignment vertical="center"/>
    </xf>
    <xf numFmtId="0" fontId="0" fillId="8" borderId="16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0" fontId="35" fillId="8" borderId="1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textRotation="90"/>
    </xf>
    <xf numFmtId="0" fontId="12" fillId="0" borderId="2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left" vertical="center"/>
    </xf>
    <xf numFmtId="0" fontId="5" fillId="4" borderId="14" xfId="0" applyFont="1" applyFill="1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2" fillId="0" borderId="0" xfId="0" applyFont="1" applyBorder="1" applyAlignment="1">
      <alignment textRotation="90"/>
    </xf>
    <xf numFmtId="0" fontId="39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" xfId="0" applyFill="1" applyBorder="1" applyAlignment="1">
      <alignment/>
    </xf>
    <xf numFmtId="0" fontId="15" fillId="0" borderId="0" xfId="0" applyFont="1" applyBorder="1" applyAlignment="1">
      <alignment horizontal="left"/>
    </xf>
    <xf numFmtId="0" fontId="4" fillId="3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3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horizontal="center"/>
    </xf>
    <xf numFmtId="0" fontId="18" fillId="3" borderId="14" xfId="0" applyFont="1" applyFill="1" applyBorder="1" applyAlignment="1">
      <alignment horizontal="left" vertical="center"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8" xfId="0" applyBorder="1" applyAlignment="1">
      <alignment/>
    </xf>
    <xf numFmtId="0" fontId="4" fillId="3" borderId="1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4" fillId="3" borderId="1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14" fontId="0" fillId="0" borderId="9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vertical="center"/>
    </xf>
    <xf numFmtId="0" fontId="4" fillId="3" borderId="14" xfId="0" applyFont="1" applyFill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8" xfId="0" applyFill="1" applyBorder="1" applyAlignment="1">
      <alignment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30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2" fillId="0" borderId="16" xfId="0" applyFont="1" applyBorder="1" applyAlignment="1">
      <alignment textRotation="90"/>
    </xf>
    <xf numFmtId="0" fontId="2" fillId="0" borderId="17" xfId="0" applyFont="1" applyFill="1" applyBorder="1" applyAlignment="1">
      <alignment textRotation="90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8" fillId="3" borderId="18" xfId="0" applyFont="1" applyFill="1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4" xfId="0" applyFill="1" applyBorder="1" applyAlignment="1">
      <alignment horizontal="center"/>
    </xf>
    <xf numFmtId="0" fontId="18" fillId="0" borderId="5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8" fillId="0" borderId="15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25</xdr:row>
      <xdr:rowOff>9525</xdr:rowOff>
    </xdr:from>
    <xdr:to>
      <xdr:col>3</xdr:col>
      <xdr:colOff>381000</xdr:colOff>
      <xdr:row>31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295775"/>
          <a:ext cx="600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25</xdr:row>
      <xdr:rowOff>0</xdr:rowOff>
    </xdr:from>
    <xdr:to>
      <xdr:col>4</xdr:col>
      <xdr:colOff>161925</xdr:colOff>
      <xdr:row>31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4286250"/>
          <a:ext cx="609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9525</xdr:rowOff>
    </xdr:from>
    <xdr:to>
      <xdr:col>3</xdr:col>
      <xdr:colOff>390525</xdr:colOff>
      <xdr:row>15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2066925"/>
          <a:ext cx="609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381000</xdr:colOff>
      <xdr:row>12</xdr:row>
      <xdr:rowOff>9525</xdr:rowOff>
    </xdr:from>
    <xdr:to>
      <xdr:col>5</xdr:col>
      <xdr:colOff>0</xdr:colOff>
      <xdr:row>15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2066925"/>
          <a:ext cx="6191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4</xdr:row>
      <xdr:rowOff>9525</xdr:rowOff>
    </xdr:from>
    <xdr:to>
      <xdr:col>9</xdr:col>
      <xdr:colOff>161925</xdr:colOff>
      <xdr:row>7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33900" y="6953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21</xdr:row>
      <xdr:rowOff>28575</xdr:rowOff>
    </xdr:from>
    <xdr:to>
      <xdr:col>5</xdr:col>
      <xdr:colOff>0</xdr:colOff>
      <xdr:row>24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" y="3629025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16</xdr:row>
      <xdr:rowOff>9525</xdr:rowOff>
    </xdr:from>
    <xdr:to>
      <xdr:col>4</xdr:col>
      <xdr:colOff>152400</xdr:colOff>
      <xdr:row>18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8150" y="2752725"/>
          <a:ext cx="1219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7"/>
  <sheetViews>
    <sheetView tabSelected="1" workbookViewId="0" topLeftCell="A1">
      <selection activeCell="M72" sqref="M72"/>
    </sheetView>
  </sheetViews>
  <sheetFormatPr defaultColWidth="9.140625" defaultRowHeight="12.75"/>
  <cols>
    <col min="1" max="1" width="3.140625" style="0" customWidth="1"/>
    <col min="2" max="2" width="3.28125" style="0" customWidth="1"/>
    <col min="3" max="3" width="3.7109375" style="0" customWidth="1"/>
    <col min="4" max="4" width="12.421875" style="0" customWidth="1"/>
    <col min="5" max="5" width="2.57421875" style="0" customWidth="1"/>
    <col min="6" max="9" width="12.57421875" style="0" customWidth="1"/>
    <col min="10" max="10" width="2.7109375" style="0" customWidth="1"/>
    <col min="11" max="11" width="2.140625" style="0" customWidth="1"/>
    <col min="12" max="12" width="2.57421875" style="211" customWidth="1"/>
    <col min="13" max="13" width="17.57421875" style="273" customWidth="1"/>
    <col min="14" max="14" width="3.00390625" style="213" customWidth="1"/>
    <col min="15" max="15" width="2.57421875" style="213" customWidth="1"/>
    <col min="16" max="16" width="2.57421875" style="274" customWidth="1"/>
    <col min="17" max="17" width="3.421875" style="279" customWidth="1"/>
    <col min="18" max="18" width="3.421875" style="7" customWidth="1"/>
    <col min="19" max="19" width="57.28125" style="0" customWidth="1"/>
    <col min="20" max="20" width="3.421875" style="0" customWidth="1"/>
    <col min="21" max="21" width="7.8515625" style="0" customWidth="1"/>
    <col min="22" max="23" width="2.57421875" style="0" customWidth="1"/>
    <col min="24" max="24" width="3.421875" style="279" customWidth="1"/>
    <col min="25" max="25" width="3.421875" style="7" customWidth="1"/>
    <col min="26" max="26" width="61.140625" style="280" customWidth="1"/>
    <col min="27" max="27" width="4.140625" style="25" customWidth="1"/>
    <col min="28" max="28" width="9.8515625" style="26" customWidth="1"/>
    <col min="29" max="209" width="2.57421875" style="0" customWidth="1"/>
  </cols>
  <sheetData>
    <row r="1" spans="1:28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4"/>
      <c r="O1" s="4"/>
      <c r="P1" s="5"/>
      <c r="Q1" s="6"/>
      <c r="S1" s="8" t="s">
        <v>0</v>
      </c>
      <c r="T1" s="9" t="s">
        <v>1</v>
      </c>
      <c r="U1" s="10" t="s">
        <v>2</v>
      </c>
      <c r="V1" s="11"/>
      <c r="W1" s="12"/>
      <c r="X1" s="6"/>
      <c r="Z1" s="13" t="s">
        <v>3</v>
      </c>
      <c r="AA1" s="14" t="s">
        <v>1</v>
      </c>
      <c r="AB1" s="15"/>
    </row>
    <row r="2" spans="1:26" ht="13.5" thickBot="1">
      <c r="A2" s="1"/>
      <c r="B2" s="16"/>
      <c r="C2" s="17"/>
      <c r="D2" s="17"/>
      <c r="E2" s="17"/>
      <c r="F2" s="17"/>
      <c r="G2" s="17"/>
      <c r="H2" s="17"/>
      <c r="I2" s="17"/>
      <c r="J2" s="17"/>
      <c r="K2" s="17" t="s">
        <v>4</v>
      </c>
      <c r="L2" s="18"/>
      <c r="M2" s="19"/>
      <c r="N2" s="20"/>
      <c r="O2" s="21"/>
      <c r="P2" s="5"/>
      <c r="Q2" s="22"/>
      <c r="R2" s="9"/>
      <c r="S2" s="23" t="s">
        <v>5</v>
      </c>
      <c r="V2" s="11"/>
      <c r="W2" s="12"/>
      <c r="X2" s="22"/>
      <c r="Y2" s="9">
        <f>IF(X2&lt;&gt;"",COUNTIF(X2:X$2,"y"),"")</f>
      </c>
      <c r="Z2" s="24" t="s">
        <v>6</v>
      </c>
    </row>
    <row r="3" spans="1:29" ht="13.5" customHeight="1" thickBot="1">
      <c r="A3" s="1"/>
      <c r="B3" s="27"/>
      <c r="C3" s="28" t="s">
        <v>7</v>
      </c>
      <c r="D3" s="28"/>
      <c r="E3" s="28"/>
      <c r="F3" s="28"/>
      <c r="G3" s="28"/>
      <c r="H3" s="28"/>
      <c r="I3" s="28"/>
      <c r="J3" s="28"/>
      <c r="K3" s="29" t="s">
        <v>4</v>
      </c>
      <c r="L3" s="30"/>
      <c r="M3" s="31" t="s">
        <v>8</v>
      </c>
      <c r="N3" s="32" t="s">
        <v>9</v>
      </c>
      <c r="O3" s="33"/>
      <c r="P3" s="5"/>
      <c r="Q3" s="34" t="s">
        <v>10</v>
      </c>
      <c r="R3" s="35">
        <f>IF(Q3&lt;&gt;"",COUNTIF(Q$2:Q3,"y"),"")</f>
        <v>1</v>
      </c>
      <c r="S3" s="36" t="s">
        <v>11</v>
      </c>
      <c r="T3" s="37" t="s">
        <v>1</v>
      </c>
      <c r="U3" s="38" t="s">
        <v>12</v>
      </c>
      <c r="V3" s="39" t="s">
        <v>4</v>
      </c>
      <c r="W3" s="40"/>
      <c r="X3" s="34" t="s">
        <v>10</v>
      </c>
      <c r="Y3" s="41">
        <f>IF(X3&lt;&gt;"",COUNTIF(X$2:X3,"y"),"")</f>
        <v>1</v>
      </c>
      <c r="Z3" s="42" t="s">
        <v>13</v>
      </c>
      <c r="AA3" s="43"/>
      <c r="AB3" s="44" t="s">
        <v>14</v>
      </c>
      <c r="AC3" s="11"/>
    </row>
    <row r="4" spans="1:29" ht="13.5" customHeight="1" thickBot="1">
      <c r="A4" s="1"/>
      <c r="B4" s="27"/>
      <c r="C4" s="28"/>
      <c r="D4" s="28"/>
      <c r="E4" s="28"/>
      <c r="F4" s="28"/>
      <c r="G4" s="28"/>
      <c r="H4" s="28"/>
      <c r="I4" s="28"/>
      <c r="J4" s="28"/>
      <c r="K4" s="29" t="s">
        <v>4</v>
      </c>
      <c r="L4" s="30" t="s">
        <v>10</v>
      </c>
      <c r="M4" s="45" t="s">
        <v>15</v>
      </c>
      <c r="N4" s="46"/>
      <c r="O4" s="47"/>
      <c r="P4" s="5"/>
      <c r="Q4" s="34" t="s">
        <v>10</v>
      </c>
      <c r="R4" s="41">
        <f>IF(Q4&lt;&gt;"",COUNTIF(Q$2:Q4,"y"),"")</f>
        <v>2</v>
      </c>
      <c r="S4" s="48" t="s">
        <v>16</v>
      </c>
      <c r="T4" s="49" t="s">
        <v>17</v>
      </c>
      <c r="U4" s="50" t="s">
        <v>12</v>
      </c>
      <c r="V4" s="39" t="s">
        <v>4</v>
      </c>
      <c r="W4" s="40"/>
      <c r="X4" s="34"/>
      <c r="Y4" s="41">
        <f>IF(X4&lt;&gt;"",COUNTIF(X$2:X4,"y"),"")</f>
      </c>
      <c r="Z4" s="51" t="s">
        <v>18</v>
      </c>
      <c r="AA4" s="52"/>
      <c r="AB4" s="53" t="s">
        <v>14</v>
      </c>
      <c r="AC4" s="11"/>
    </row>
    <row r="5" spans="1:29" ht="13.5" customHeight="1" thickBot="1">
      <c r="A5" s="1"/>
      <c r="B5" s="27"/>
      <c r="C5" s="54" t="s">
        <v>19</v>
      </c>
      <c r="D5" s="55"/>
      <c r="E5" s="55"/>
      <c r="F5" s="55"/>
      <c r="G5" s="55"/>
      <c r="H5" s="55"/>
      <c r="I5" s="55"/>
      <c r="J5" s="56"/>
      <c r="K5" s="29" t="s">
        <v>4</v>
      </c>
      <c r="L5" s="30"/>
      <c r="M5" s="45" t="s">
        <v>20</v>
      </c>
      <c r="N5" s="46"/>
      <c r="O5" s="47"/>
      <c r="P5" s="5"/>
      <c r="Q5" s="34"/>
      <c r="R5" s="41">
        <f>IF(Q5&lt;&gt;"",COUNTIF(Q$2:Q5,"y"),"")</f>
      </c>
      <c r="S5" s="57" t="s">
        <v>21</v>
      </c>
      <c r="T5" s="49" t="s">
        <v>22</v>
      </c>
      <c r="U5" s="50" t="s">
        <v>12</v>
      </c>
      <c r="V5" s="39" t="s">
        <v>4</v>
      </c>
      <c r="W5" s="40"/>
      <c r="X5" s="34"/>
      <c r="Y5" s="41">
        <f>IF(X5&lt;&gt;"",COUNTIF(X$2:X5,"y"),"")</f>
      </c>
      <c r="Z5" s="51" t="s">
        <v>23</v>
      </c>
      <c r="AA5" s="52"/>
      <c r="AB5" s="53" t="s">
        <v>24</v>
      </c>
      <c r="AC5" s="39" t="s">
        <v>4</v>
      </c>
    </row>
    <row r="6" spans="1:43" ht="13.5" customHeight="1" thickBot="1">
      <c r="A6" s="1"/>
      <c r="B6" s="27"/>
      <c r="C6" s="58"/>
      <c r="D6" s="59"/>
      <c r="E6" s="59"/>
      <c r="F6" s="59"/>
      <c r="G6" s="59"/>
      <c r="H6" s="59"/>
      <c r="I6" s="59"/>
      <c r="J6" s="60"/>
      <c r="K6" s="29" t="s">
        <v>4</v>
      </c>
      <c r="L6" s="30"/>
      <c r="M6" s="45" t="s">
        <v>25</v>
      </c>
      <c r="N6" s="46"/>
      <c r="O6" s="47"/>
      <c r="P6" s="5"/>
      <c r="Q6" s="34"/>
      <c r="R6" s="41">
        <f>IF(Q6&lt;&gt;"",COUNTIF(Q$2:Q6,"y"),"")</f>
      </c>
      <c r="S6" s="57" t="s">
        <v>26</v>
      </c>
      <c r="T6" s="49" t="s">
        <v>27</v>
      </c>
      <c r="U6" s="50" t="s">
        <v>12</v>
      </c>
      <c r="V6" s="39" t="s">
        <v>4</v>
      </c>
      <c r="W6" s="12"/>
      <c r="X6" s="34"/>
      <c r="Y6" s="41">
        <f>IF(X6&lt;&gt;"",COUNTIF(X$2:X6,"y"),"")</f>
      </c>
      <c r="Z6" s="51" t="s">
        <v>28</v>
      </c>
      <c r="AA6" s="52"/>
      <c r="AB6" s="61" t="s">
        <v>29</v>
      </c>
      <c r="AC6" s="39" t="s">
        <v>4</v>
      </c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</row>
    <row r="7" spans="1:43" ht="13.5" customHeight="1" thickBot="1">
      <c r="A7" s="1"/>
      <c r="B7" s="27"/>
      <c r="C7" s="63" t="s">
        <v>30</v>
      </c>
      <c r="D7" s="64"/>
      <c r="E7" s="64"/>
      <c r="F7" s="64"/>
      <c r="G7" s="64"/>
      <c r="H7" s="64"/>
      <c r="I7" s="64"/>
      <c r="J7" s="65"/>
      <c r="K7" s="29" t="s">
        <v>4</v>
      </c>
      <c r="L7" s="30"/>
      <c r="M7" s="45" t="s">
        <v>31</v>
      </c>
      <c r="N7" s="46"/>
      <c r="O7" s="47"/>
      <c r="P7" s="5"/>
      <c r="Q7" s="34"/>
      <c r="R7" s="41">
        <f>IF(Q7&lt;&gt;"",COUNTIF(Q$2:Q7,"y"),"")</f>
      </c>
      <c r="S7" s="66" t="s">
        <v>32</v>
      </c>
      <c r="T7" s="49" t="s">
        <v>33</v>
      </c>
      <c r="U7" s="50" t="s">
        <v>12</v>
      </c>
      <c r="V7" s="39" t="s">
        <v>4</v>
      </c>
      <c r="W7" s="40"/>
      <c r="X7" s="34"/>
      <c r="Y7" s="41">
        <f>IF(X7&lt;&gt;"",COUNTIF(X$2:X7,"y"),"")</f>
      </c>
      <c r="Z7" s="51" t="s">
        <v>34</v>
      </c>
      <c r="AA7" s="52"/>
      <c r="AB7" s="61" t="s">
        <v>35</v>
      </c>
      <c r="AC7" s="39" t="s">
        <v>4</v>
      </c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1:43" ht="13.5" customHeight="1" thickBot="1">
      <c r="A8" s="1"/>
      <c r="B8" s="27"/>
      <c r="C8" s="67" t="s">
        <v>36</v>
      </c>
      <c r="D8" s="68"/>
      <c r="E8" s="68"/>
      <c r="F8" s="68"/>
      <c r="G8" s="68"/>
      <c r="H8" s="68"/>
      <c r="I8" s="68"/>
      <c r="J8" s="69"/>
      <c r="K8" s="29" t="s">
        <v>4</v>
      </c>
      <c r="L8" s="30"/>
      <c r="M8" s="45" t="s">
        <v>37</v>
      </c>
      <c r="N8" s="46"/>
      <c r="O8" s="47"/>
      <c r="P8" s="5"/>
      <c r="Q8" s="34"/>
      <c r="R8" s="41">
        <f>IF(Q8&lt;&gt;"",COUNTIF(Q$2:Q8,"y"),"")</f>
      </c>
      <c r="S8" s="66" t="s">
        <v>38</v>
      </c>
      <c r="T8" s="49" t="s">
        <v>39</v>
      </c>
      <c r="U8" s="50" t="s">
        <v>12</v>
      </c>
      <c r="V8" s="39" t="s">
        <v>4</v>
      </c>
      <c r="W8" s="40"/>
      <c r="X8" s="34"/>
      <c r="Y8" s="41">
        <f>IF(X8&lt;&gt;"",COUNTIF(X$2:X8,"y"),"")</f>
      </c>
      <c r="Z8" s="70" t="s">
        <v>40</v>
      </c>
      <c r="AA8" s="71"/>
      <c r="AB8" s="72" t="s">
        <v>35</v>
      </c>
      <c r="AC8" s="39" t="s">
        <v>4</v>
      </c>
      <c r="AD8" s="73"/>
      <c r="AE8" s="73"/>
      <c r="AF8" s="73"/>
      <c r="AG8" s="73"/>
      <c r="AH8" s="62"/>
      <c r="AI8" s="62"/>
      <c r="AJ8" s="62"/>
      <c r="AK8" s="62"/>
      <c r="AL8" s="62"/>
      <c r="AM8" s="62"/>
      <c r="AN8" s="62"/>
      <c r="AO8" s="62"/>
      <c r="AP8" s="62"/>
      <c r="AQ8" s="62"/>
    </row>
    <row r="9" spans="1:43" ht="13.5" customHeight="1" thickBot="1">
      <c r="A9" s="1"/>
      <c r="B9" s="27"/>
      <c r="C9" s="74"/>
      <c r="D9" s="75" t="s">
        <v>41</v>
      </c>
      <c r="E9" s="75"/>
      <c r="F9" s="75"/>
      <c r="G9" s="75"/>
      <c r="H9" s="75"/>
      <c r="I9" s="75"/>
      <c r="J9" s="50"/>
      <c r="K9" s="29" t="s">
        <v>4</v>
      </c>
      <c r="L9" s="30"/>
      <c r="M9" s="45" t="s">
        <v>42</v>
      </c>
      <c r="N9" s="46"/>
      <c r="O9" s="47"/>
      <c r="P9" s="5"/>
      <c r="Q9" s="34"/>
      <c r="R9" s="41">
        <f>IF(Q9&lt;&gt;"",COUNTIF(Q$2:Q9,"y"),"")</f>
      </c>
      <c r="S9" s="76" t="s">
        <v>43</v>
      </c>
      <c r="T9" s="77" t="s">
        <v>44</v>
      </c>
      <c r="U9" s="78" t="s">
        <v>12</v>
      </c>
      <c r="V9" s="39" t="s">
        <v>4</v>
      </c>
      <c r="W9" s="79"/>
      <c r="X9" s="34"/>
      <c r="Y9" s="41">
        <f>IF(X9&lt;&gt;"",COUNTIF(X$2:X9,"y"),"")</f>
      </c>
      <c r="Z9" s="80" t="s">
        <v>45</v>
      </c>
      <c r="AA9" s="43"/>
      <c r="AB9" s="81" t="s">
        <v>46</v>
      </c>
      <c r="AC9" s="39" t="s">
        <v>4</v>
      </c>
      <c r="AD9" s="82"/>
      <c r="AE9" s="83"/>
      <c r="AF9" s="83"/>
      <c r="AG9" s="83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spans="1:43" ht="13.5" customHeight="1" thickBot="1">
      <c r="A10" s="1"/>
      <c r="B10" s="27"/>
      <c r="C10" s="84" t="s">
        <v>47</v>
      </c>
      <c r="D10" s="85"/>
      <c r="E10" s="85"/>
      <c r="F10" s="85"/>
      <c r="G10" s="85"/>
      <c r="H10" s="85"/>
      <c r="I10" s="85"/>
      <c r="J10" s="86"/>
      <c r="K10" s="29" t="s">
        <v>4</v>
      </c>
      <c r="L10" s="30"/>
      <c r="M10" s="87" t="s">
        <v>48</v>
      </c>
      <c r="N10" s="88"/>
      <c r="O10" s="47"/>
      <c r="P10" s="5"/>
      <c r="Q10" s="34"/>
      <c r="R10" s="41">
        <f>IF(Q10&lt;&gt;"",COUNTIF(Q$2:Q10,"y"),"")</f>
      </c>
      <c r="S10" s="89" t="s">
        <v>49</v>
      </c>
      <c r="T10" s="37" t="s">
        <v>50</v>
      </c>
      <c r="U10" s="38" t="s">
        <v>51</v>
      </c>
      <c r="V10" s="39" t="s">
        <v>4</v>
      </c>
      <c r="W10" s="12"/>
      <c r="X10" s="34"/>
      <c r="Y10" s="41">
        <f>IF(X10&lt;&gt;"",COUNTIF(X$2:X10,"y"),"")</f>
      </c>
      <c r="Z10" s="90" t="s">
        <v>52</v>
      </c>
      <c r="AA10" s="71"/>
      <c r="AB10" s="91" t="s">
        <v>46</v>
      </c>
      <c r="AC10" s="39" t="s">
        <v>4</v>
      </c>
      <c r="AD10" s="92"/>
      <c r="AE10" s="92"/>
      <c r="AF10" s="92"/>
      <c r="AG10" s="92"/>
      <c r="AH10" s="62"/>
      <c r="AI10" s="62"/>
      <c r="AJ10" s="62"/>
      <c r="AK10" s="62"/>
      <c r="AL10" s="62"/>
      <c r="AM10" s="62"/>
      <c r="AN10" s="62"/>
      <c r="AO10" s="62"/>
      <c r="AP10" s="62"/>
      <c r="AQ10" s="62"/>
    </row>
    <row r="11" spans="1:43" ht="13.5" customHeight="1" thickBot="1">
      <c r="A11" s="1"/>
      <c r="B11" s="27"/>
      <c r="C11" s="93" t="s">
        <v>53</v>
      </c>
      <c r="D11" s="94"/>
      <c r="E11" s="94"/>
      <c r="F11" s="94"/>
      <c r="G11" s="94"/>
      <c r="H11" s="94"/>
      <c r="I11" s="94"/>
      <c r="J11" s="95"/>
      <c r="K11" s="29" t="s">
        <v>4</v>
      </c>
      <c r="L11" s="30"/>
      <c r="M11" s="31" t="s">
        <v>54</v>
      </c>
      <c r="N11" s="96" t="s">
        <v>55</v>
      </c>
      <c r="O11" s="97"/>
      <c r="P11" s="5"/>
      <c r="Q11" s="34"/>
      <c r="R11" s="41">
        <f>IF(Q11&lt;&gt;"",COUNTIF(Q$2:Q11,"y"),"")</f>
      </c>
      <c r="S11" s="98" t="s">
        <v>56</v>
      </c>
      <c r="T11" s="49" t="s">
        <v>57</v>
      </c>
      <c r="U11" s="50" t="s">
        <v>51</v>
      </c>
      <c r="V11" s="39" t="s">
        <v>4</v>
      </c>
      <c r="W11" s="40"/>
      <c r="X11" s="34"/>
      <c r="Y11" s="41">
        <f>IF(X11&lt;&gt;"",COUNTIF(X$2:X11,"y"),"")</f>
      </c>
      <c r="Z11" s="42" t="s">
        <v>58</v>
      </c>
      <c r="AA11" s="43"/>
      <c r="AB11" s="81" t="s">
        <v>59</v>
      </c>
      <c r="AC11" s="39" t="s">
        <v>4</v>
      </c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</row>
    <row r="12" spans="1:43" ht="13.5" customHeight="1" thickBot="1">
      <c r="A12" s="1"/>
      <c r="B12" s="27"/>
      <c r="C12" s="99" t="s">
        <v>60</v>
      </c>
      <c r="D12" s="100"/>
      <c r="E12" s="100"/>
      <c r="F12" s="100"/>
      <c r="G12" s="100"/>
      <c r="H12" s="100"/>
      <c r="I12" s="100"/>
      <c r="J12" s="101"/>
      <c r="K12" s="29" t="s">
        <v>4</v>
      </c>
      <c r="L12" s="30"/>
      <c r="M12" s="45" t="s">
        <v>61</v>
      </c>
      <c r="N12" s="102"/>
      <c r="O12" s="97"/>
      <c r="P12" s="5"/>
      <c r="Q12" s="34"/>
      <c r="R12" s="41">
        <f>IF(Q12&lt;&gt;"",COUNTIF(Q$2:Q12,"y"),"")</f>
      </c>
      <c r="S12" s="66" t="s">
        <v>62</v>
      </c>
      <c r="T12" s="49" t="s">
        <v>63</v>
      </c>
      <c r="U12" s="50" t="s">
        <v>51</v>
      </c>
      <c r="V12" s="39" t="s">
        <v>4</v>
      </c>
      <c r="W12" s="40"/>
      <c r="X12" s="34"/>
      <c r="Y12" s="41">
        <f>IF(X12&lt;&gt;"",COUNTIF(X$2:X12,"y"),"")</f>
      </c>
      <c r="Z12" s="51" t="s">
        <v>64</v>
      </c>
      <c r="AA12" s="52"/>
      <c r="AB12" s="53" t="s">
        <v>59</v>
      </c>
      <c r="AC12" s="39" t="s">
        <v>4</v>
      </c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</row>
    <row r="13" spans="1:29" ht="13.5" customHeight="1" thickBot="1">
      <c r="A13" s="1"/>
      <c r="B13" s="27"/>
      <c r="C13" s="103"/>
      <c r="D13" s="104"/>
      <c r="E13" s="105"/>
      <c r="F13" s="106" t="s">
        <v>65</v>
      </c>
      <c r="G13" s="107"/>
      <c r="H13" s="107"/>
      <c r="I13" s="107"/>
      <c r="J13" s="108"/>
      <c r="K13" s="29" t="s">
        <v>4</v>
      </c>
      <c r="L13" s="30"/>
      <c r="M13" s="45" t="s">
        <v>66</v>
      </c>
      <c r="N13" s="102"/>
      <c r="O13" s="97"/>
      <c r="P13" s="5"/>
      <c r="Q13" s="34" t="s">
        <v>10</v>
      </c>
      <c r="R13" s="41">
        <f>IF(Q13&lt;&gt;"",COUNTIF(Q$2:Q13,"y"),"")</f>
        <v>3</v>
      </c>
      <c r="S13" s="66" t="s">
        <v>67</v>
      </c>
      <c r="T13" s="49" t="s">
        <v>68</v>
      </c>
      <c r="U13" s="50" t="s">
        <v>51</v>
      </c>
      <c r="V13" s="39" t="s">
        <v>4</v>
      </c>
      <c r="W13" s="40"/>
      <c r="X13" s="34"/>
      <c r="Y13" s="41">
        <f>IF(X13&lt;&gt;"",COUNTIF(X$2:X13,"y"),"")</f>
      </c>
      <c r="Z13" s="51" t="s">
        <v>69</v>
      </c>
      <c r="AA13" s="52"/>
      <c r="AB13" s="53" t="s">
        <v>70</v>
      </c>
      <c r="AC13" s="39" t="s">
        <v>4</v>
      </c>
    </row>
    <row r="14" spans="1:29" ht="13.5" customHeight="1" thickBot="1">
      <c r="A14" s="1"/>
      <c r="B14" s="27"/>
      <c r="C14" s="109"/>
      <c r="D14" s="105"/>
      <c r="E14" s="110">
        <v>1</v>
      </c>
      <c r="F14" s="111" t="str">
        <f aca="true" t="shared" si="0" ref="F14:F21">VLOOKUP(E14,$Y$3:$Z$102,2)</f>
        <v>* Solvents: Exposure to solvents may cause acute or chronic illness.</v>
      </c>
      <c r="G14" s="107"/>
      <c r="H14" s="107"/>
      <c r="I14" s="107"/>
      <c r="J14" s="108"/>
      <c r="K14" s="29" t="s">
        <v>4</v>
      </c>
      <c r="L14" s="30"/>
      <c r="M14" s="45" t="s">
        <v>71</v>
      </c>
      <c r="N14" s="102"/>
      <c r="O14" s="97"/>
      <c r="P14" s="5"/>
      <c r="Q14" s="34"/>
      <c r="R14" s="41">
        <f>IF(Q14&lt;&gt;"",COUNTIF(Q$2:Q14,"y"),"")</f>
      </c>
      <c r="S14" s="66" t="s">
        <v>72</v>
      </c>
      <c r="T14" s="49" t="s">
        <v>73</v>
      </c>
      <c r="U14" s="50" t="s">
        <v>51</v>
      </c>
      <c r="V14" s="39" t="s">
        <v>4</v>
      </c>
      <c r="W14" s="12"/>
      <c r="X14" s="34"/>
      <c r="Y14" s="41">
        <f>IF(X14&lt;&gt;"",COUNTIF(X$2:X14,"y"),"")</f>
      </c>
      <c r="Z14" s="70" t="s">
        <v>74</v>
      </c>
      <c r="AA14" s="71"/>
      <c r="AB14" s="91" t="s">
        <v>70</v>
      </c>
      <c r="AC14" s="39" t="s">
        <v>4</v>
      </c>
    </row>
    <row r="15" spans="1:29" ht="13.5" customHeight="1" thickBot="1">
      <c r="A15" s="1"/>
      <c r="B15" s="27"/>
      <c r="C15" s="109"/>
      <c r="D15" s="105"/>
      <c r="E15" s="110">
        <v>2</v>
      </c>
      <c r="F15" s="111" t="str">
        <f t="shared" si="0"/>
        <v>* Fire: Vent Blockage may cause blow-out and possible Fire or Explosion.</v>
      </c>
      <c r="G15" s="107"/>
      <c r="H15" s="107"/>
      <c r="I15" s="107"/>
      <c r="J15" s="112"/>
      <c r="K15" s="29" t="s">
        <v>4</v>
      </c>
      <c r="L15" s="30"/>
      <c r="M15" s="45" t="s">
        <v>75</v>
      </c>
      <c r="N15" s="102"/>
      <c r="O15" s="97"/>
      <c r="P15" s="5"/>
      <c r="Q15" s="34"/>
      <c r="R15" s="41">
        <f>IF(Q15&lt;&gt;"",COUNTIF(Q$2:Q15,"y"),"")</f>
      </c>
      <c r="S15" s="57" t="s">
        <v>76</v>
      </c>
      <c r="T15" s="49" t="s">
        <v>77</v>
      </c>
      <c r="U15" s="50" t="s">
        <v>51</v>
      </c>
      <c r="V15" s="39" t="s">
        <v>4</v>
      </c>
      <c r="W15" s="40"/>
      <c r="X15" s="34"/>
      <c r="Y15" s="41">
        <f>IF(X15&lt;&gt;"",COUNTIF(X$2:X15,"y"),"")</f>
      </c>
      <c r="Z15" s="42" t="s">
        <v>78</v>
      </c>
      <c r="AA15" s="43"/>
      <c r="AB15" s="81" t="s">
        <v>79</v>
      </c>
      <c r="AC15" s="39" t="s">
        <v>4</v>
      </c>
    </row>
    <row r="16" spans="1:29" ht="13.5" customHeight="1" thickBot="1">
      <c r="A16" s="1"/>
      <c r="B16" s="27"/>
      <c r="C16" s="109"/>
      <c r="D16" s="105"/>
      <c r="E16" s="110">
        <v>3</v>
      </c>
      <c r="F16" s="111" t="str">
        <f t="shared" si="0"/>
        <v>* Fire: Naked Flame is a particularly hazardous Ignition Source.</v>
      </c>
      <c r="G16" s="113"/>
      <c r="H16" s="113"/>
      <c r="I16" s="113"/>
      <c r="J16" s="112"/>
      <c r="K16" s="29" t="s">
        <v>4</v>
      </c>
      <c r="L16" s="30"/>
      <c r="M16" s="45" t="s">
        <v>80</v>
      </c>
      <c r="N16" s="102"/>
      <c r="O16" s="97"/>
      <c r="P16" s="5"/>
      <c r="Q16" s="114"/>
      <c r="R16" s="115">
        <f>IF(Q16&lt;&gt;"",COUNTIF(Q$2:Q16,"y"),"")</f>
      </c>
      <c r="S16" s="57" t="s">
        <v>81</v>
      </c>
      <c r="T16" s="49" t="s">
        <v>82</v>
      </c>
      <c r="U16" s="50" t="s">
        <v>51</v>
      </c>
      <c r="V16" s="39" t="s">
        <v>4</v>
      </c>
      <c r="W16" s="79"/>
      <c r="X16" s="34"/>
      <c r="Y16" s="41">
        <f>IF(X16&lt;&gt;"",COUNTIF(X$2:X16,"y"),"")</f>
      </c>
      <c r="Z16" s="51" t="s">
        <v>83</v>
      </c>
      <c r="AA16" s="52"/>
      <c r="AB16" s="53" t="s">
        <v>79</v>
      </c>
      <c r="AC16" s="39" t="s">
        <v>4</v>
      </c>
    </row>
    <row r="17" spans="1:29" ht="13.5" customHeight="1" thickBot="1">
      <c r="A17" s="1"/>
      <c r="B17" s="27"/>
      <c r="C17" s="116"/>
      <c r="D17" s="117"/>
      <c r="E17" s="118">
        <v>4</v>
      </c>
      <c r="F17" s="111" t="str">
        <f t="shared" si="0"/>
        <v>* Fire: Ignition or Explosion may result in widespread injury to others.</v>
      </c>
      <c r="G17" s="113"/>
      <c r="H17" s="113"/>
      <c r="I17" s="113"/>
      <c r="J17" s="112"/>
      <c r="K17" s="29" t="s">
        <v>4</v>
      </c>
      <c r="L17" s="30"/>
      <c r="M17" s="87" t="s">
        <v>84</v>
      </c>
      <c r="N17" s="119"/>
      <c r="O17" s="97"/>
      <c r="P17" s="5"/>
      <c r="Q17" s="114"/>
      <c r="R17" s="115">
        <f>IF(Q17&lt;&gt;"",COUNTIF(Q$2:Q17,"y"),"")</f>
      </c>
      <c r="S17" s="120" t="s">
        <v>85</v>
      </c>
      <c r="T17" s="77" t="s">
        <v>86</v>
      </c>
      <c r="U17" s="78" t="s">
        <v>51</v>
      </c>
      <c r="V17" s="39" t="s">
        <v>4</v>
      </c>
      <c r="X17" s="34"/>
      <c r="Y17" s="41">
        <f>IF(X17&lt;&gt;"",COUNTIF(X$2:X17,"y"),"")</f>
      </c>
      <c r="Z17" s="51" t="s">
        <v>87</v>
      </c>
      <c r="AA17" s="52"/>
      <c r="AB17" s="53" t="s">
        <v>79</v>
      </c>
      <c r="AC17" s="39" t="s">
        <v>4</v>
      </c>
    </row>
    <row r="18" spans="1:29" ht="13.5" customHeight="1" thickBot="1">
      <c r="A18" s="1"/>
      <c r="B18" s="27"/>
      <c r="C18" s="109"/>
      <c r="D18" s="104"/>
      <c r="E18" s="121">
        <v>5</v>
      </c>
      <c r="F18" s="111" t="str">
        <f t="shared" si="0"/>
        <v>* Glassware: Breakage may cause Injury or Equipment Failure.</v>
      </c>
      <c r="G18" s="107"/>
      <c r="H18" s="107"/>
      <c r="I18" s="107"/>
      <c r="J18" s="108"/>
      <c r="K18" s="29" t="s">
        <v>4</v>
      </c>
      <c r="L18" s="30"/>
      <c r="M18" s="31" t="s">
        <v>88</v>
      </c>
      <c r="N18" s="96" t="s">
        <v>89</v>
      </c>
      <c r="O18" s="97"/>
      <c r="P18" s="5"/>
      <c r="Q18" s="34" t="s">
        <v>10</v>
      </c>
      <c r="R18" s="41">
        <f>IF(Q18&lt;&gt;"",COUNTIF(Q$2:Q18,"y"),"")</f>
        <v>4</v>
      </c>
      <c r="S18" s="122" t="s">
        <v>90</v>
      </c>
      <c r="T18" s="37" t="s">
        <v>91</v>
      </c>
      <c r="U18" s="38" t="s">
        <v>92</v>
      </c>
      <c r="V18" s="39" t="s">
        <v>4</v>
      </c>
      <c r="W18" s="123"/>
      <c r="X18" s="34"/>
      <c r="Y18" s="41">
        <f>IF(X18&lt;&gt;"",COUNTIF(X$2:X18,"y"),"")</f>
      </c>
      <c r="Z18" s="70" t="s">
        <v>93</v>
      </c>
      <c r="AA18" s="71"/>
      <c r="AB18" s="91" t="s">
        <v>79</v>
      </c>
      <c r="AC18" s="39" t="s">
        <v>4</v>
      </c>
    </row>
    <row r="19" spans="1:29" ht="13.5" customHeight="1" thickBot="1">
      <c r="A19" s="1"/>
      <c r="B19" s="27"/>
      <c r="C19" s="109"/>
      <c r="D19" s="73" t="s">
        <v>94</v>
      </c>
      <c r="E19" s="121">
        <v>6</v>
      </c>
      <c r="F19" s="111" t="str">
        <f t="shared" si="0"/>
        <v>* Electrical: Water Entry or Heat Damaged Wiring may present a Shock Hazard.</v>
      </c>
      <c r="G19" s="107"/>
      <c r="H19" s="107"/>
      <c r="I19" s="107"/>
      <c r="J19" s="112"/>
      <c r="K19" s="29" t="s">
        <v>4</v>
      </c>
      <c r="L19" s="30"/>
      <c r="M19" s="45" t="s">
        <v>95</v>
      </c>
      <c r="N19" s="102"/>
      <c r="O19" s="97"/>
      <c r="P19" s="5"/>
      <c r="Q19" s="34"/>
      <c r="R19" s="41">
        <f>IF(Q19&lt;&gt;"",COUNTIF(Q$2:Q19,"y"),"")</f>
      </c>
      <c r="S19" s="98" t="s">
        <v>96</v>
      </c>
      <c r="T19" s="124" t="s">
        <v>97</v>
      </c>
      <c r="U19" s="50" t="s">
        <v>92</v>
      </c>
      <c r="V19" s="39" t="s">
        <v>4</v>
      </c>
      <c r="W19" s="123"/>
      <c r="X19" s="34"/>
      <c r="Y19" s="41">
        <f>IF(X19&lt;&gt;"",COUNTIF(X$2:X19,"y"),"")</f>
      </c>
      <c r="Z19" s="80" t="s">
        <v>98</v>
      </c>
      <c r="AA19" s="43"/>
      <c r="AB19" s="81" t="s">
        <v>99</v>
      </c>
      <c r="AC19" s="39" t="s">
        <v>4</v>
      </c>
    </row>
    <row r="20" spans="1:29" ht="13.5" customHeight="1" thickBot="1">
      <c r="A20" s="1"/>
      <c r="B20" s="27"/>
      <c r="C20" s="109"/>
      <c r="D20" s="73" t="s">
        <v>100</v>
      </c>
      <c r="E20" s="121">
        <v>7</v>
      </c>
      <c r="F20" s="111" t="str">
        <f t="shared" si="0"/>
        <v>* Water: Blockage may cause overheating and Fire or Explosion.</v>
      </c>
      <c r="G20" s="125"/>
      <c r="H20" s="125"/>
      <c r="I20" s="125"/>
      <c r="J20" s="126"/>
      <c r="K20" s="29" t="s">
        <v>4</v>
      </c>
      <c r="L20" s="30"/>
      <c r="M20" s="45" t="s">
        <v>101</v>
      </c>
      <c r="N20" s="102"/>
      <c r="O20" s="97"/>
      <c r="P20" s="5"/>
      <c r="Q20" s="34"/>
      <c r="R20" s="41">
        <f>IF(Q20&lt;&gt;"",COUNTIF(Q$2:Q20,"y"),"")</f>
      </c>
      <c r="S20" s="57" t="s">
        <v>102</v>
      </c>
      <c r="T20" s="49" t="s">
        <v>103</v>
      </c>
      <c r="U20" s="50" t="s">
        <v>92</v>
      </c>
      <c r="V20" s="39" t="s">
        <v>4</v>
      </c>
      <c r="X20" s="34"/>
      <c r="Y20" s="41">
        <f>IF(X20&lt;&gt;"",COUNTIF(X$2:X20,"y"),"")</f>
      </c>
      <c r="Z20" s="90" t="s">
        <v>104</v>
      </c>
      <c r="AA20" s="71"/>
      <c r="AB20" s="91" t="s">
        <v>99</v>
      </c>
      <c r="AC20" s="39" t="s">
        <v>4</v>
      </c>
    </row>
    <row r="21" spans="1:29" ht="13.5" customHeight="1" thickBot="1">
      <c r="A21" s="1"/>
      <c r="B21" s="27"/>
      <c r="C21" s="127"/>
      <c r="D21" s="128" t="s">
        <v>105</v>
      </c>
      <c r="E21" s="129">
        <v>8</v>
      </c>
      <c r="F21" s="111" t="str">
        <f t="shared" si="0"/>
        <v>* Water: Lines may cause a Flood if not correctly secured.</v>
      </c>
      <c r="G21" s="130"/>
      <c r="H21" s="130"/>
      <c r="I21" s="130"/>
      <c r="J21" s="126"/>
      <c r="K21" s="29" t="s">
        <v>4</v>
      </c>
      <c r="L21" s="30" t="s">
        <v>10</v>
      </c>
      <c r="M21" s="45" t="s">
        <v>106</v>
      </c>
      <c r="N21" s="102"/>
      <c r="O21" s="97"/>
      <c r="P21" s="5"/>
      <c r="Q21" s="34"/>
      <c r="R21" s="41">
        <f>IF(Q21&lt;&gt;"",COUNTIF(Q$2:Q21,"y"),"")</f>
      </c>
      <c r="S21" s="131" t="s">
        <v>107</v>
      </c>
      <c r="T21" s="77" t="s">
        <v>108</v>
      </c>
      <c r="U21" s="78" t="s">
        <v>92</v>
      </c>
      <c r="V21" s="39" t="s">
        <v>4</v>
      </c>
      <c r="X21" s="34"/>
      <c r="Y21" s="41">
        <f>IF(X21&lt;&gt;"",COUNTIF(X$2:X21,"y"),"")</f>
      </c>
      <c r="Z21" s="42" t="s">
        <v>109</v>
      </c>
      <c r="AA21" s="43"/>
      <c r="AB21" s="81" t="s">
        <v>110</v>
      </c>
      <c r="AC21" s="39" t="s">
        <v>4</v>
      </c>
    </row>
    <row r="22" spans="1:29" ht="13.5" customHeight="1" thickBot="1">
      <c r="A22" s="1"/>
      <c r="B22" s="27"/>
      <c r="C22" s="132"/>
      <c r="D22" s="104"/>
      <c r="E22" s="104"/>
      <c r="F22" s="133" t="str">
        <f>S1</f>
        <v>PRECAUTIONS      * OPERATE ONLY AS SET-OUT IN MANUAL</v>
      </c>
      <c r="G22" s="134"/>
      <c r="H22" s="135"/>
      <c r="I22" s="136"/>
      <c r="J22" s="137"/>
      <c r="K22" s="29" t="s">
        <v>4</v>
      </c>
      <c r="L22" s="30"/>
      <c r="M22" s="87" t="s">
        <v>111</v>
      </c>
      <c r="N22" s="119"/>
      <c r="O22" s="97"/>
      <c r="P22" s="5"/>
      <c r="Q22" s="114"/>
      <c r="R22" s="115">
        <f>IF(Q22&lt;&gt;"",COUNTIF(Q$2:Q22,"y"),"")</f>
      </c>
      <c r="S22" s="89" t="s">
        <v>112</v>
      </c>
      <c r="T22" s="37" t="s">
        <v>113</v>
      </c>
      <c r="U22" s="38" t="s">
        <v>114</v>
      </c>
      <c r="V22" s="39" t="s">
        <v>4</v>
      </c>
      <c r="X22" s="34"/>
      <c r="Y22" s="41">
        <f>IF(X22&lt;&gt;"",COUNTIF(X$2:X22,"y"),"")</f>
      </c>
      <c r="Z22" s="51" t="s">
        <v>115</v>
      </c>
      <c r="AA22" s="52"/>
      <c r="AB22" s="53" t="s">
        <v>110</v>
      </c>
      <c r="AC22" s="39" t="s">
        <v>4</v>
      </c>
    </row>
    <row r="23" spans="1:29" ht="13.5" customHeight="1" thickBot="1">
      <c r="A23" s="1"/>
      <c r="B23" s="27"/>
      <c r="C23" s="132"/>
      <c r="D23" s="138"/>
      <c r="E23" s="110">
        <v>1</v>
      </c>
      <c r="F23" s="135" t="str">
        <f>VLOOKUP(E23,$R$3:$S$100,2)</f>
        <v>* Familiarize yourself with Risk Assessment and Emergency Action Plan.</v>
      </c>
      <c r="G23" s="135"/>
      <c r="H23" s="135"/>
      <c r="I23" s="135"/>
      <c r="J23" s="137"/>
      <c r="K23" s="29" t="s">
        <v>4</v>
      </c>
      <c r="L23" s="30"/>
      <c r="M23" s="139" t="s">
        <v>116</v>
      </c>
      <c r="N23" s="96" t="s">
        <v>117</v>
      </c>
      <c r="O23" s="97"/>
      <c r="P23" s="5"/>
      <c r="Q23" s="114"/>
      <c r="R23" s="115">
        <f>IF(Q23&lt;&gt;"",COUNTIF(Q$2:Q23,"y"),"")</f>
      </c>
      <c r="S23" s="57" t="s">
        <v>118</v>
      </c>
      <c r="T23" s="49" t="s">
        <v>119</v>
      </c>
      <c r="U23" s="50" t="s">
        <v>114</v>
      </c>
      <c r="V23" s="39" t="s">
        <v>4</v>
      </c>
      <c r="X23" s="34"/>
      <c r="Y23" s="41">
        <f>IF(X23&lt;&gt;"",COUNTIF(X$2:X23,"y"),"")</f>
      </c>
      <c r="Z23" s="70" t="s">
        <v>120</v>
      </c>
      <c r="AA23" s="71"/>
      <c r="AB23" s="91" t="s">
        <v>110</v>
      </c>
      <c r="AC23" s="39" t="s">
        <v>4</v>
      </c>
    </row>
    <row r="24" spans="1:29" ht="13.5" customHeight="1" thickBot="1">
      <c r="A24" s="1"/>
      <c r="B24" s="27"/>
      <c r="C24" s="132"/>
      <c r="D24" s="138"/>
      <c r="E24" s="110">
        <v>2</v>
      </c>
      <c r="F24" s="135" t="str">
        <f aca="true" t="shared" si="1" ref="F24:F30">VLOOKUP(E24,$R$3:$S$100,2)</f>
        <v>* TRAINING and LICENSING are enforced to ensure safe operation.</v>
      </c>
      <c r="G24" s="135"/>
      <c r="H24" s="135"/>
      <c r="I24" s="135"/>
      <c r="J24" s="137"/>
      <c r="K24" s="29" t="s">
        <v>4</v>
      </c>
      <c r="L24" s="30"/>
      <c r="M24" s="45" t="s">
        <v>121</v>
      </c>
      <c r="N24" s="102"/>
      <c r="O24" s="97"/>
      <c r="P24" s="5"/>
      <c r="Q24" s="34"/>
      <c r="R24" s="41">
        <f>IF(Q24&lt;&gt;"",COUNTIF(Q$2:Q24,"y"),"")</f>
      </c>
      <c r="S24" s="57" t="s">
        <v>122</v>
      </c>
      <c r="T24" s="49" t="s">
        <v>123</v>
      </c>
      <c r="U24" s="50" t="s">
        <v>114</v>
      </c>
      <c r="V24" s="39" t="s">
        <v>4</v>
      </c>
      <c r="X24" s="34"/>
      <c r="Y24" s="41">
        <f>IF(X24&lt;&gt;"",COUNTIF(X$2:X24,"y"),"")</f>
      </c>
      <c r="Z24" s="51" t="s">
        <v>124</v>
      </c>
      <c r="AA24" s="52"/>
      <c r="AB24" s="53" t="s">
        <v>114</v>
      </c>
      <c r="AC24" s="39" t="s">
        <v>4</v>
      </c>
    </row>
    <row r="25" spans="1:29" ht="13.5" customHeight="1" thickBot="1">
      <c r="A25" s="1"/>
      <c r="B25" s="27"/>
      <c r="C25" s="132"/>
      <c r="D25" s="138"/>
      <c r="E25" s="110">
        <v>3</v>
      </c>
      <c r="F25" s="135" t="str">
        <f t="shared" si="1"/>
        <v>* Do Not Allow Aparatus to Smoke, as this is liable to set off the fire system.</v>
      </c>
      <c r="G25" s="135"/>
      <c r="H25" s="135"/>
      <c r="I25" s="135"/>
      <c r="J25" s="137"/>
      <c r="K25" s="29" t="s">
        <v>4</v>
      </c>
      <c r="L25" s="30" t="s">
        <v>10</v>
      </c>
      <c r="M25" s="45" t="s">
        <v>125</v>
      </c>
      <c r="N25" s="102"/>
      <c r="O25" s="97"/>
      <c r="P25" s="5"/>
      <c r="Q25" s="34"/>
      <c r="R25" s="41">
        <f>IF(Q25&lt;&gt;"",COUNTIF(Q$2:Q25,"y"),"")</f>
      </c>
      <c r="S25" s="57" t="s">
        <v>126</v>
      </c>
      <c r="T25" s="49" t="s">
        <v>127</v>
      </c>
      <c r="U25" s="50" t="s">
        <v>114</v>
      </c>
      <c r="V25" s="39" t="s">
        <v>4</v>
      </c>
      <c r="X25" s="34"/>
      <c r="Y25" s="41">
        <f>IF(X25&lt;&gt;"",COUNTIF(X$2:X25,"y"),"")</f>
      </c>
      <c r="Z25" s="42" t="s">
        <v>128</v>
      </c>
      <c r="AA25" s="43"/>
      <c r="AB25" s="81" t="s">
        <v>51</v>
      </c>
      <c r="AC25" s="39" t="s">
        <v>4</v>
      </c>
    </row>
    <row r="26" spans="1:29" ht="13.5" customHeight="1" thickBot="1">
      <c r="A26" s="1"/>
      <c r="B26" s="27"/>
      <c r="C26" s="132"/>
      <c r="D26" s="138"/>
      <c r="E26" s="140">
        <v>4</v>
      </c>
      <c r="F26" s="135" t="str">
        <f t="shared" si="1"/>
        <v>* Operate only in Bunded/Well-Drained area to Prevent Flood.</v>
      </c>
      <c r="G26" s="135"/>
      <c r="H26" s="135"/>
      <c r="I26" s="135"/>
      <c r="J26" s="137"/>
      <c r="K26" s="29" t="s">
        <v>4</v>
      </c>
      <c r="L26" s="30" t="s">
        <v>10</v>
      </c>
      <c r="M26" s="141" t="s">
        <v>129</v>
      </c>
      <c r="N26" s="102"/>
      <c r="O26" s="97"/>
      <c r="P26" s="5"/>
      <c r="Q26" s="34"/>
      <c r="R26" s="41">
        <f>IF(Q26&lt;&gt;"",COUNTIF(Q$2:Q26,"y"),"")</f>
      </c>
      <c r="S26" s="142" t="s">
        <v>130</v>
      </c>
      <c r="T26" s="77" t="s">
        <v>131</v>
      </c>
      <c r="U26" s="78" t="s">
        <v>114</v>
      </c>
      <c r="V26" s="39" t="s">
        <v>4</v>
      </c>
      <c r="X26" s="34"/>
      <c r="Y26" s="41">
        <f>IF(X26&lt;&gt;"",COUNTIF(X$2:X26,"y"),"")</f>
      </c>
      <c r="Z26" s="51" t="s">
        <v>132</v>
      </c>
      <c r="AA26" s="52"/>
      <c r="AB26" s="53" t="s">
        <v>51</v>
      </c>
      <c r="AC26" s="39" t="s">
        <v>4</v>
      </c>
    </row>
    <row r="27" spans="1:29" ht="13.5" customHeight="1" thickBot="1">
      <c r="A27" s="1"/>
      <c r="B27" s="27"/>
      <c r="C27" s="132"/>
      <c r="D27" s="138"/>
      <c r="E27" s="110">
        <v>5</v>
      </c>
      <c r="F27" s="143" t="str">
        <f t="shared" si="1"/>
        <v>* Follow guidelines for Transport, Storage and Use of Solvents</v>
      </c>
      <c r="G27" s="135"/>
      <c r="H27" s="135"/>
      <c r="I27" s="135"/>
      <c r="J27" s="137"/>
      <c r="K27" s="29" t="s">
        <v>4</v>
      </c>
      <c r="L27" s="30" t="s">
        <v>10</v>
      </c>
      <c r="M27" s="45" t="s">
        <v>133</v>
      </c>
      <c r="N27" s="102"/>
      <c r="O27" s="97"/>
      <c r="P27" s="5"/>
      <c r="Q27" s="34"/>
      <c r="R27" s="41">
        <f>IF(Q27&lt;&gt;"",COUNTIF(Q$2:Q27,"y"),"")</f>
      </c>
      <c r="S27" s="89" t="s">
        <v>134</v>
      </c>
      <c r="T27" s="144" t="s">
        <v>135</v>
      </c>
      <c r="U27" s="38" t="s">
        <v>136</v>
      </c>
      <c r="V27" s="39" t="s">
        <v>4</v>
      </c>
      <c r="X27" s="34" t="s">
        <v>10</v>
      </c>
      <c r="Y27" s="41">
        <f>IF(X27&lt;&gt;"",COUNTIF(X$2:X27,"y"),"")</f>
        <v>2</v>
      </c>
      <c r="Z27" s="51" t="s">
        <v>137</v>
      </c>
      <c r="AA27" s="145"/>
      <c r="AB27" s="145" t="s">
        <v>51</v>
      </c>
      <c r="AC27" s="39" t="s">
        <v>4</v>
      </c>
    </row>
    <row r="28" spans="1:29" ht="13.5" customHeight="1" thickBot="1">
      <c r="A28" s="1"/>
      <c r="B28" s="27"/>
      <c r="C28" s="132"/>
      <c r="D28" s="138"/>
      <c r="E28" s="110">
        <v>6</v>
      </c>
      <c r="F28" s="135" t="str">
        <f t="shared" si="1"/>
        <v>* Do Not Allow Pressure Relief Vent to become blocked.</v>
      </c>
      <c r="G28" s="135"/>
      <c r="H28" s="135"/>
      <c r="I28" s="135"/>
      <c r="J28" s="137"/>
      <c r="K28" s="29" t="s">
        <v>4</v>
      </c>
      <c r="L28" s="30" t="s">
        <v>10</v>
      </c>
      <c r="M28" s="146" t="s">
        <v>138</v>
      </c>
      <c r="N28" s="119"/>
      <c r="O28" s="97"/>
      <c r="P28" s="5"/>
      <c r="Q28" s="34"/>
      <c r="R28" s="41">
        <f>IF(Q28&lt;&gt;"",COUNTIF(Q$2:Q28,"y"),"")</f>
      </c>
      <c r="S28" s="66" t="s">
        <v>139</v>
      </c>
      <c r="T28" s="49" t="s">
        <v>140</v>
      </c>
      <c r="U28" s="50" t="s">
        <v>136</v>
      </c>
      <c r="V28" s="39" t="s">
        <v>4</v>
      </c>
      <c r="X28" s="34"/>
      <c r="Y28" s="41">
        <f>IF(X28&lt;&gt;"",COUNTIF(X$2:X28,"y"),"")</f>
      </c>
      <c r="Z28" s="147" t="s">
        <v>141</v>
      </c>
      <c r="AA28" s="148"/>
      <c r="AB28" s="149" t="s">
        <v>142</v>
      </c>
      <c r="AC28" s="39" t="s">
        <v>4</v>
      </c>
    </row>
    <row r="29" spans="1:29" ht="13.5" customHeight="1" thickBot="1">
      <c r="A29" s="1"/>
      <c r="B29" s="27"/>
      <c r="C29" s="132"/>
      <c r="D29" s="104"/>
      <c r="E29" s="150">
        <v>7</v>
      </c>
      <c r="F29" s="135" t="str">
        <f t="shared" si="1"/>
        <v>* Check Water &amp; Vent Tubing is Secured and in good condition.</v>
      </c>
      <c r="G29" s="135"/>
      <c r="H29" s="135"/>
      <c r="I29" s="135"/>
      <c r="J29" s="137"/>
      <c r="K29" s="29" t="s">
        <v>4</v>
      </c>
      <c r="L29" s="30"/>
      <c r="M29" s="45" t="s">
        <v>143</v>
      </c>
      <c r="N29" s="96" t="s">
        <v>144</v>
      </c>
      <c r="O29" s="97"/>
      <c r="P29" s="5"/>
      <c r="Q29" s="34"/>
      <c r="R29" s="41">
        <f>IF(Q29&lt;&gt;"",COUNTIF(Q$2:Q29,"y"),"")</f>
      </c>
      <c r="S29" s="57" t="s">
        <v>145</v>
      </c>
      <c r="T29" s="49" t="s">
        <v>146</v>
      </c>
      <c r="U29" s="50" t="s">
        <v>147</v>
      </c>
      <c r="V29" s="39" t="s">
        <v>4</v>
      </c>
      <c r="X29" s="34" t="s">
        <v>10</v>
      </c>
      <c r="Y29" s="41">
        <f>IF(X29&lt;&gt;"",COUNTIF(X$2:X29,"y"),"")</f>
        <v>3</v>
      </c>
      <c r="Z29" s="147" t="s">
        <v>148</v>
      </c>
      <c r="AA29" s="148"/>
      <c r="AB29" s="149" t="s">
        <v>142</v>
      </c>
      <c r="AC29" s="39" t="s">
        <v>4</v>
      </c>
    </row>
    <row r="30" spans="1:29" ht="13.5" customHeight="1" thickBot="1">
      <c r="A30" s="1"/>
      <c r="B30" s="27"/>
      <c r="C30" s="74"/>
      <c r="D30" s="104"/>
      <c r="E30" s="151">
        <v>8</v>
      </c>
      <c r="F30" s="135" t="str">
        <f t="shared" si="1"/>
        <v>* Operate Only in a well Ventilated Environment.</v>
      </c>
      <c r="G30" s="135"/>
      <c r="H30" s="135"/>
      <c r="I30" s="135"/>
      <c r="J30" s="137"/>
      <c r="K30" s="29" t="s">
        <v>4</v>
      </c>
      <c r="L30" s="30"/>
      <c r="M30" s="45" t="s">
        <v>149</v>
      </c>
      <c r="N30" s="102"/>
      <c r="O30" s="97"/>
      <c r="P30" s="5"/>
      <c r="Q30" s="34"/>
      <c r="R30" s="41">
        <f>IF(Q30&lt;&gt;"",COUNTIF(Q$2:Q30,"y"),"")</f>
      </c>
      <c r="S30" s="76" t="s">
        <v>150</v>
      </c>
      <c r="T30" s="77" t="s">
        <v>151</v>
      </c>
      <c r="U30" s="78" t="s">
        <v>147</v>
      </c>
      <c r="V30" s="39" t="s">
        <v>4</v>
      </c>
      <c r="X30" s="34" t="s">
        <v>10</v>
      </c>
      <c r="Y30" s="41">
        <f>IF(X30&lt;&gt;"",COUNTIF(X$2:X30,"y"),"")</f>
        <v>4</v>
      </c>
      <c r="Z30" s="70" t="s">
        <v>152</v>
      </c>
      <c r="AA30" s="71"/>
      <c r="AB30" s="152" t="s">
        <v>142</v>
      </c>
      <c r="AC30" s="39" t="s">
        <v>4</v>
      </c>
    </row>
    <row r="31" spans="1:29" ht="13.5" customHeight="1" thickBot="1">
      <c r="A31" s="1"/>
      <c r="B31" s="27"/>
      <c r="C31" s="74"/>
      <c r="D31" s="104"/>
      <c r="E31" s="153"/>
      <c r="F31" s="154" t="s">
        <v>153</v>
      </c>
      <c r="G31" s="155"/>
      <c r="H31" s="155"/>
      <c r="I31" s="155"/>
      <c r="J31" s="156"/>
      <c r="K31" s="29" t="s">
        <v>4</v>
      </c>
      <c r="L31" s="30"/>
      <c r="M31" s="45" t="s">
        <v>154</v>
      </c>
      <c r="N31" s="102"/>
      <c r="O31" s="157"/>
      <c r="P31" s="5"/>
      <c r="Q31" s="114"/>
      <c r="R31" s="115">
        <f>IF(Q31&lt;&gt;"",COUNTIF(Q$2:Q31,"y"),"")</f>
      </c>
      <c r="S31" s="89" t="s">
        <v>155</v>
      </c>
      <c r="T31" s="37" t="s">
        <v>156</v>
      </c>
      <c r="U31" s="38" t="s">
        <v>157</v>
      </c>
      <c r="V31" s="39" t="s">
        <v>4</v>
      </c>
      <c r="W31" s="158"/>
      <c r="X31" s="114" t="s">
        <v>10</v>
      </c>
      <c r="Y31" s="115">
        <f>IF(X31&lt;&gt;"",COUNTIF(X$2:X31,"y"),"")</f>
        <v>5</v>
      </c>
      <c r="Z31" s="159" t="s">
        <v>158</v>
      </c>
      <c r="AA31" s="160"/>
      <c r="AB31" s="161" t="s">
        <v>159</v>
      </c>
      <c r="AC31" s="39" t="s">
        <v>4</v>
      </c>
    </row>
    <row r="32" spans="1:29" ht="13.5" customHeight="1" thickBot="1">
      <c r="A32" s="1"/>
      <c r="B32" s="27"/>
      <c r="C32" s="74"/>
      <c r="D32" s="162"/>
      <c r="E32" s="163" t="s">
        <v>160</v>
      </c>
      <c r="F32" s="164" t="s">
        <v>161</v>
      </c>
      <c r="G32" s="104" t="s">
        <v>162</v>
      </c>
      <c r="H32" s="165"/>
      <c r="I32" s="166"/>
      <c r="J32" s="50"/>
      <c r="K32" s="29" t="s">
        <v>4</v>
      </c>
      <c r="L32" s="30"/>
      <c r="M32" s="87" t="s">
        <v>163</v>
      </c>
      <c r="N32" s="119"/>
      <c r="O32" s="157"/>
      <c r="P32" s="5"/>
      <c r="Q32" s="34"/>
      <c r="R32" s="41">
        <f>IF(Q32&lt;&gt;"",COUNTIF(Q$2:Q32,"y"),"")</f>
      </c>
      <c r="S32" s="57" t="s">
        <v>164</v>
      </c>
      <c r="T32" s="49" t="s">
        <v>165</v>
      </c>
      <c r="U32" s="50" t="s">
        <v>157</v>
      </c>
      <c r="V32" s="39" t="s">
        <v>4</v>
      </c>
      <c r="W32" s="158"/>
      <c r="X32" s="34"/>
      <c r="Y32" s="41">
        <f>IF(X32&lt;&gt;"",COUNTIF(X$2:X32,"y"),"")</f>
      </c>
      <c r="Z32" s="42" t="s">
        <v>166</v>
      </c>
      <c r="AA32" s="43"/>
      <c r="AB32" s="81" t="s">
        <v>167</v>
      </c>
      <c r="AC32" s="39" t="s">
        <v>4</v>
      </c>
    </row>
    <row r="33" spans="1:29" s="158" customFormat="1" ht="13.5" customHeight="1" thickBot="1">
      <c r="A33" s="167"/>
      <c r="B33" s="168"/>
      <c r="C33" s="169" t="s">
        <v>168</v>
      </c>
      <c r="D33" s="170"/>
      <c r="E33" s="171"/>
      <c r="F33" s="172" t="s">
        <v>169</v>
      </c>
      <c r="G33" s="173"/>
      <c r="H33" s="174"/>
      <c r="I33" s="174"/>
      <c r="J33" s="175"/>
      <c r="K33" s="29" t="s">
        <v>4</v>
      </c>
      <c r="L33" s="30" t="s">
        <v>10</v>
      </c>
      <c r="M33" s="139" t="s">
        <v>170</v>
      </c>
      <c r="N33" s="176" t="s">
        <v>171</v>
      </c>
      <c r="O33" s="157"/>
      <c r="P33" s="177"/>
      <c r="Q33" s="34"/>
      <c r="R33" s="41">
        <f>IF(Q33&lt;&gt;"",COUNTIF(Q$2:Q33,"y"),"")</f>
      </c>
      <c r="S33" s="98" t="s">
        <v>172</v>
      </c>
      <c r="T33" s="49" t="s">
        <v>173</v>
      </c>
      <c r="U33" s="50" t="s">
        <v>157</v>
      </c>
      <c r="V33" s="39" t="s">
        <v>4</v>
      </c>
      <c r="X33" s="34"/>
      <c r="Y33" s="41">
        <f>IF(X33&lt;&gt;"",COUNTIF(X$2:X33,"y"),"")</f>
      </c>
      <c r="Z33" s="51" t="s">
        <v>174</v>
      </c>
      <c r="AA33" s="52"/>
      <c r="AB33" s="53" t="s">
        <v>167</v>
      </c>
      <c r="AC33" s="39" t="s">
        <v>4</v>
      </c>
    </row>
    <row r="34" spans="1:29" s="158" customFormat="1" ht="13.5" customHeight="1" thickBot="1">
      <c r="A34" s="167"/>
      <c r="B34" s="168"/>
      <c r="C34" s="178" t="s">
        <v>175</v>
      </c>
      <c r="D34" s="179"/>
      <c r="E34" s="180"/>
      <c r="F34" s="181" t="s">
        <v>176</v>
      </c>
      <c r="G34" s="181"/>
      <c r="H34" s="181"/>
      <c r="I34" s="181"/>
      <c r="J34" s="182"/>
      <c r="K34" s="29" t="s">
        <v>4</v>
      </c>
      <c r="L34" s="30" t="s">
        <v>10</v>
      </c>
      <c r="M34" s="141" t="s">
        <v>177</v>
      </c>
      <c r="N34" s="183"/>
      <c r="O34" s="157"/>
      <c r="P34" s="177"/>
      <c r="Q34" s="34"/>
      <c r="R34" s="41">
        <f>IF(Q34&lt;&gt;"",COUNTIF(Q$2:Q34,"y"),"")</f>
      </c>
      <c r="S34" s="184" t="s">
        <v>178</v>
      </c>
      <c r="T34" s="49" t="s">
        <v>179</v>
      </c>
      <c r="U34" s="50" t="s">
        <v>157</v>
      </c>
      <c r="V34" s="39" t="s">
        <v>4</v>
      </c>
      <c r="X34" s="114"/>
      <c r="Y34" s="115">
        <f>IF(X34&lt;&gt;"",COUNTIF(X$2:X34,"y"),"")</f>
      </c>
      <c r="Z34" s="51" t="s">
        <v>180</v>
      </c>
      <c r="AA34" s="52"/>
      <c r="AB34" s="53" t="s">
        <v>167</v>
      </c>
      <c r="AC34" s="39" t="s">
        <v>4</v>
      </c>
    </row>
    <row r="35" spans="1:29" s="158" customFormat="1" ht="13.5" customHeight="1" thickBot="1">
      <c r="A35" s="167"/>
      <c r="B35" s="168"/>
      <c r="C35" s="178" t="s">
        <v>181</v>
      </c>
      <c r="D35" s="179"/>
      <c r="E35" s="180"/>
      <c r="F35" s="172" t="s">
        <v>182</v>
      </c>
      <c r="G35" s="173"/>
      <c r="H35" s="174"/>
      <c r="I35" s="174"/>
      <c r="J35" s="175"/>
      <c r="K35" s="29" t="s">
        <v>4</v>
      </c>
      <c r="L35" s="185"/>
      <c r="M35" s="141" t="s">
        <v>183</v>
      </c>
      <c r="N35" s="183"/>
      <c r="O35" s="186"/>
      <c r="P35" s="177"/>
      <c r="Q35" s="114"/>
      <c r="R35" s="115">
        <f>IF(Q35&lt;&gt;"",COUNTIF(Q$2:Q35,"y"),"")</f>
      </c>
      <c r="S35" s="131" t="s">
        <v>184</v>
      </c>
      <c r="T35" s="77" t="s">
        <v>185</v>
      </c>
      <c r="U35" s="78" t="s">
        <v>157</v>
      </c>
      <c r="V35" s="39" t="s">
        <v>4</v>
      </c>
      <c r="X35" s="114"/>
      <c r="Y35" s="115">
        <f>IF(X35&lt;&gt;"",COUNTIF(X$2:X35,"y"),"")</f>
      </c>
      <c r="Z35" s="51" t="s">
        <v>186</v>
      </c>
      <c r="AA35" s="52"/>
      <c r="AB35" s="53" t="s">
        <v>167</v>
      </c>
      <c r="AC35" s="39" t="s">
        <v>4</v>
      </c>
    </row>
    <row r="36" spans="1:29" s="158" customFormat="1" ht="13.5" customHeight="1" thickBot="1">
      <c r="A36" s="167"/>
      <c r="B36" s="168"/>
      <c r="C36" s="187" t="s">
        <v>187</v>
      </c>
      <c r="D36" s="188"/>
      <c r="E36" s="189"/>
      <c r="F36" s="172" t="s">
        <v>188</v>
      </c>
      <c r="G36" s="173"/>
      <c r="H36" s="174"/>
      <c r="I36" s="174"/>
      <c r="J36" s="175"/>
      <c r="K36" s="29" t="s">
        <v>4</v>
      </c>
      <c r="L36" s="185"/>
      <c r="M36" s="146" t="s">
        <v>189</v>
      </c>
      <c r="N36" s="190"/>
      <c r="O36" s="186"/>
      <c r="P36" s="177"/>
      <c r="Q36" s="34"/>
      <c r="R36" s="41">
        <f>IF(Q36&lt;&gt;"",COUNTIF(Q$2:Q36,"y"),"")</f>
      </c>
      <c r="S36" s="122" t="s">
        <v>190</v>
      </c>
      <c r="T36" s="37" t="s">
        <v>191</v>
      </c>
      <c r="U36" s="38" t="s">
        <v>192</v>
      </c>
      <c r="V36" s="39" t="s">
        <v>4</v>
      </c>
      <c r="X36" s="114"/>
      <c r="Y36" s="115">
        <f>IF(X36&lt;&gt;"",COUNTIF(X$2:X36,"y"),"")</f>
      </c>
      <c r="Z36" s="70" t="s">
        <v>193</v>
      </c>
      <c r="AA36" s="71"/>
      <c r="AB36" s="91" t="s">
        <v>167</v>
      </c>
      <c r="AC36" s="39" t="s">
        <v>4</v>
      </c>
    </row>
    <row r="37" spans="1:29" s="158" customFormat="1" ht="13.5" customHeight="1" thickBot="1">
      <c r="A37" s="167"/>
      <c r="B37" s="168"/>
      <c r="C37" s="187" t="s">
        <v>194</v>
      </c>
      <c r="D37" s="188"/>
      <c r="E37" s="189"/>
      <c r="F37" s="172" t="s">
        <v>195</v>
      </c>
      <c r="G37" s="173"/>
      <c r="H37" s="174"/>
      <c r="I37" s="174"/>
      <c r="J37" s="175"/>
      <c r="K37" s="29" t="s">
        <v>4</v>
      </c>
      <c r="L37" s="185"/>
      <c r="M37" s="191" t="s">
        <v>196</v>
      </c>
      <c r="N37" s="192"/>
      <c r="O37" s="186"/>
      <c r="P37" s="177"/>
      <c r="Q37" s="34"/>
      <c r="R37" s="41">
        <f>IF(Q37&lt;&gt;"",COUNTIF(Q$2:Q37,"y"),"")</f>
      </c>
      <c r="S37" s="193" t="s">
        <v>197</v>
      </c>
      <c r="T37" s="49" t="s">
        <v>198</v>
      </c>
      <c r="U37" s="50" t="s">
        <v>192</v>
      </c>
      <c r="V37" s="39" t="s">
        <v>4</v>
      </c>
      <c r="W37"/>
      <c r="X37" s="114"/>
      <c r="Y37" s="115">
        <f>IF(X37&lt;&gt;"",COUNTIF(X$2:X37,"y"),"")</f>
      </c>
      <c r="Z37" s="42" t="s">
        <v>199</v>
      </c>
      <c r="AA37" s="43"/>
      <c r="AB37" s="81" t="s">
        <v>200</v>
      </c>
      <c r="AC37" s="39" t="s">
        <v>4</v>
      </c>
    </row>
    <row r="38" spans="1:29" s="158" customFormat="1" ht="13.5" customHeight="1" thickBot="1">
      <c r="A38" s="167"/>
      <c r="B38" s="168"/>
      <c r="C38" s="194" t="s">
        <v>201</v>
      </c>
      <c r="D38" s="195"/>
      <c r="E38" s="196"/>
      <c r="F38" s="197" t="s">
        <v>202</v>
      </c>
      <c r="G38" s="195"/>
      <c r="H38" s="195"/>
      <c r="I38" s="195"/>
      <c r="J38" s="196"/>
      <c r="K38" s="29" t="s">
        <v>4</v>
      </c>
      <c r="L38" s="198"/>
      <c r="M38" s="199" t="s">
        <v>203</v>
      </c>
      <c r="N38" s="200"/>
      <c r="O38" s="186"/>
      <c r="P38" s="177"/>
      <c r="Q38" s="34"/>
      <c r="R38" s="41">
        <f>IF(Q38&lt;&gt;"",COUNTIF(Q$2:Q38,"y"),"")</f>
      </c>
      <c r="S38" s="98" t="s">
        <v>204</v>
      </c>
      <c r="T38" s="49" t="s">
        <v>205</v>
      </c>
      <c r="U38" s="50" t="s">
        <v>192</v>
      </c>
      <c r="V38" s="39" t="s">
        <v>4</v>
      </c>
      <c r="W38"/>
      <c r="X38" s="34"/>
      <c r="Y38" s="41">
        <f>IF(X38&lt;&gt;"",COUNTIF(X$2:X38,"y"),"")</f>
      </c>
      <c r="Z38" s="51" t="s">
        <v>206</v>
      </c>
      <c r="AA38" s="52"/>
      <c r="AB38" s="53" t="s">
        <v>200</v>
      </c>
      <c r="AC38" s="39" t="s">
        <v>4</v>
      </c>
    </row>
    <row r="39" spans="1:29" ht="13.5" customHeight="1" thickBot="1">
      <c r="A39" s="1"/>
      <c r="B39" s="27"/>
      <c r="C39" s="201" t="s">
        <v>207</v>
      </c>
      <c r="D39" s="202"/>
      <c r="E39" s="202"/>
      <c r="F39" s="202"/>
      <c r="G39" s="202"/>
      <c r="H39" s="202"/>
      <c r="I39" s="202"/>
      <c r="J39" s="203"/>
      <c r="K39" s="29" t="s">
        <v>4</v>
      </c>
      <c r="L39" s="185"/>
      <c r="M39" s="204" t="s">
        <v>208</v>
      </c>
      <c r="N39" s="200"/>
      <c r="O39" s="47"/>
      <c r="P39" s="5"/>
      <c r="Q39" s="34"/>
      <c r="R39" s="41">
        <f>IF(Q39&lt;&gt;"",COUNTIF(Q$2:Q39,"y"),"")</f>
      </c>
      <c r="S39" s="57" t="s">
        <v>209</v>
      </c>
      <c r="T39" s="49" t="s">
        <v>210</v>
      </c>
      <c r="U39" s="50" t="s">
        <v>192</v>
      </c>
      <c r="V39" s="39" t="s">
        <v>4</v>
      </c>
      <c r="X39" s="34"/>
      <c r="Y39" s="41">
        <f>IF(X39&lt;&gt;"",COUNTIF(X$2:X39,"y"),"")</f>
      </c>
      <c r="Z39" s="205" t="s">
        <v>211</v>
      </c>
      <c r="AA39" s="52"/>
      <c r="AB39" s="53" t="s">
        <v>200</v>
      </c>
      <c r="AC39" s="39" t="s">
        <v>4</v>
      </c>
    </row>
    <row r="40" spans="1:29" ht="13.5" customHeight="1" thickBot="1">
      <c r="A40" s="1"/>
      <c r="B40" s="27"/>
      <c r="C40" s="206"/>
      <c r="D40" s="28"/>
      <c r="E40" s="28"/>
      <c r="F40" s="28"/>
      <c r="G40" s="28"/>
      <c r="H40" s="28"/>
      <c r="I40" s="28"/>
      <c r="J40" s="207"/>
      <c r="K40" s="29" t="s">
        <v>4</v>
      </c>
      <c r="L40" s="185"/>
      <c r="M40" s="204" t="s">
        <v>212</v>
      </c>
      <c r="N40" s="200"/>
      <c r="O40" s="47"/>
      <c r="P40" s="5"/>
      <c r="Q40" s="34"/>
      <c r="R40" s="41">
        <f>IF(Q40&lt;&gt;"",COUNTIF(Q$2:Q40,"y"),"")</f>
      </c>
      <c r="S40" s="57" t="s">
        <v>213</v>
      </c>
      <c r="T40" s="49" t="s">
        <v>214</v>
      </c>
      <c r="U40" s="50" t="s">
        <v>192</v>
      </c>
      <c r="V40" s="39" t="s">
        <v>4</v>
      </c>
      <c r="X40" s="34"/>
      <c r="Y40" s="41">
        <f>IF(X40&lt;&gt;"",COUNTIF(X$2:X40,"y"),"")</f>
      </c>
      <c r="Z40" s="51" t="s">
        <v>215</v>
      </c>
      <c r="AA40" s="52"/>
      <c r="AB40" s="53" t="s">
        <v>200</v>
      </c>
      <c r="AC40" s="39" t="s">
        <v>4</v>
      </c>
    </row>
    <row r="41" spans="1:29" ht="13.5" customHeight="1" thickBot="1">
      <c r="A41" s="1"/>
      <c r="B41" s="27"/>
      <c r="C41" s="208"/>
      <c r="D41" s="209" t="s">
        <v>216</v>
      </c>
      <c r="E41" s="104"/>
      <c r="F41" s="210" t="s">
        <v>217</v>
      </c>
      <c r="G41" s="104"/>
      <c r="H41" s="104"/>
      <c r="I41" s="104"/>
      <c r="J41" s="123"/>
      <c r="K41" s="29" t="s">
        <v>4</v>
      </c>
      <c r="M41" s="212" t="s">
        <v>218</v>
      </c>
      <c r="O41" s="47"/>
      <c r="P41" s="5"/>
      <c r="Q41" s="34"/>
      <c r="R41" s="41">
        <f>IF(Q41&lt;&gt;"",COUNTIF(Q$2:Q41,"y"),"")</f>
      </c>
      <c r="S41" s="131" t="s">
        <v>219</v>
      </c>
      <c r="T41" s="77" t="s">
        <v>220</v>
      </c>
      <c r="U41" s="78" t="s">
        <v>192</v>
      </c>
      <c r="V41" s="39" t="s">
        <v>4</v>
      </c>
      <c r="X41" s="34"/>
      <c r="Y41" s="41">
        <f>IF(X41&lt;&gt;"",COUNTIF(X$2:X41,"y"),"")</f>
      </c>
      <c r="Z41" s="70" t="s">
        <v>221</v>
      </c>
      <c r="AA41" s="71"/>
      <c r="AB41" s="91" t="s">
        <v>200</v>
      </c>
      <c r="AC41" s="39" t="s">
        <v>4</v>
      </c>
    </row>
    <row r="42" spans="1:29" ht="13.5" customHeight="1" thickBot="1">
      <c r="A42" s="1"/>
      <c r="B42" s="27"/>
      <c r="C42" s="208"/>
      <c r="D42" s="209" t="s">
        <v>222</v>
      </c>
      <c r="E42" s="214"/>
      <c r="F42" s="215" t="s">
        <v>223</v>
      </c>
      <c r="G42" s="215" t="s">
        <v>224</v>
      </c>
      <c r="H42" s="215" t="s">
        <v>225</v>
      </c>
      <c r="I42" s="215" t="s">
        <v>226</v>
      </c>
      <c r="J42" s="123"/>
      <c r="K42" s="29" t="s">
        <v>4</v>
      </c>
      <c r="L42" s="30"/>
      <c r="M42" s="216" t="s">
        <v>227</v>
      </c>
      <c r="O42" s="47"/>
      <c r="P42" s="5"/>
      <c r="Q42" s="34"/>
      <c r="R42" s="41">
        <f>IF(Q42&lt;&gt;"",COUNTIF(Q$2:Q42,"y"),"")</f>
      </c>
      <c r="S42" s="89" t="s">
        <v>228</v>
      </c>
      <c r="T42" s="37" t="s">
        <v>229</v>
      </c>
      <c r="U42" s="38" t="s">
        <v>230</v>
      </c>
      <c r="V42" s="39" t="s">
        <v>4</v>
      </c>
      <c r="X42" s="34"/>
      <c r="Y42" s="41">
        <f>IF(X42&lt;&gt;"",COUNTIF(X$2:X42,"y"),"")</f>
      </c>
      <c r="Z42" s="42" t="s">
        <v>231</v>
      </c>
      <c r="AA42" s="43"/>
      <c r="AB42" s="81" t="s">
        <v>232</v>
      </c>
      <c r="AC42" s="39" t="s">
        <v>4</v>
      </c>
    </row>
    <row r="43" spans="1:29" ht="13.5" customHeight="1" thickBot="1">
      <c r="A43" s="1"/>
      <c r="B43" s="27"/>
      <c r="C43" s="208"/>
      <c r="D43" s="217" t="s">
        <v>233</v>
      </c>
      <c r="E43" s="217"/>
      <c r="F43" s="217"/>
      <c r="G43" s="217"/>
      <c r="H43" s="104"/>
      <c r="I43" s="104"/>
      <c r="J43" s="123"/>
      <c r="K43" s="29" t="s">
        <v>4</v>
      </c>
      <c r="L43" s="30"/>
      <c r="M43" s="216" t="s">
        <v>234</v>
      </c>
      <c r="O43" s="47"/>
      <c r="P43" s="5"/>
      <c r="Q43" s="34"/>
      <c r="R43" s="41">
        <f>IF(Q43&lt;&gt;"",COUNTIF(Q$2:Q43,"y"),"")</f>
      </c>
      <c r="S43" s="57" t="s">
        <v>235</v>
      </c>
      <c r="T43" s="49" t="s">
        <v>236</v>
      </c>
      <c r="U43" s="50" t="s">
        <v>230</v>
      </c>
      <c r="V43" s="39" t="s">
        <v>4</v>
      </c>
      <c r="X43" s="34"/>
      <c r="Y43" s="41">
        <f>IF(X43&lt;&gt;"",COUNTIF(X$2:X43,"y"),"")</f>
      </c>
      <c r="Z43" s="147" t="s">
        <v>237</v>
      </c>
      <c r="AA43" s="52"/>
      <c r="AB43" s="53" t="s">
        <v>232</v>
      </c>
      <c r="AC43" s="39" t="s">
        <v>4</v>
      </c>
    </row>
    <row r="44" spans="1:29" ht="13.5" customHeight="1" thickBot="1">
      <c r="A44" s="1"/>
      <c r="B44" s="27"/>
      <c r="C44" s="208"/>
      <c r="D44" s="209" t="s">
        <v>238</v>
      </c>
      <c r="E44" s="218">
        <v>1</v>
      </c>
      <c r="F44" s="219" t="s">
        <v>239</v>
      </c>
      <c r="G44" s="220"/>
      <c r="H44" s="220"/>
      <c r="I44" s="221"/>
      <c r="J44" s="123"/>
      <c r="K44" s="29" t="s">
        <v>4</v>
      </c>
      <c r="L44" s="30" t="s">
        <v>10</v>
      </c>
      <c r="M44" s="216" t="s">
        <v>240</v>
      </c>
      <c r="O44" s="47"/>
      <c r="P44" s="5"/>
      <c r="Q44" s="34"/>
      <c r="R44" s="41">
        <f>IF(Q44&lt;&gt;"",COUNTIF(Q$2:Q44,"y"),"")</f>
      </c>
      <c r="S44" s="57" t="s">
        <v>241</v>
      </c>
      <c r="T44" s="49" t="s">
        <v>242</v>
      </c>
      <c r="U44" s="50" t="s">
        <v>230</v>
      </c>
      <c r="V44" s="39" t="s">
        <v>4</v>
      </c>
      <c r="X44" s="34"/>
      <c r="Y44" s="41">
        <f>IF(X44&lt;&gt;"",COUNTIF(X$2:X44,"y"),"")</f>
      </c>
      <c r="Z44" s="147" t="s">
        <v>243</v>
      </c>
      <c r="AA44" s="52"/>
      <c r="AB44" s="53" t="s">
        <v>232</v>
      </c>
      <c r="AC44" s="39" t="s">
        <v>4</v>
      </c>
    </row>
    <row r="45" spans="1:29" ht="13.5" customHeight="1" thickBot="1">
      <c r="A45" s="1"/>
      <c r="B45" s="27"/>
      <c r="C45" s="208"/>
      <c r="D45" s="209"/>
      <c r="E45" s="218">
        <v>2</v>
      </c>
      <c r="F45" s="222" t="s">
        <v>244</v>
      </c>
      <c r="G45" s="223"/>
      <c r="H45" s="223"/>
      <c r="I45" s="224"/>
      <c r="J45" s="123"/>
      <c r="K45" s="29" t="s">
        <v>4</v>
      </c>
      <c r="M45" s="212" t="s">
        <v>245</v>
      </c>
      <c r="O45" s="47"/>
      <c r="P45" s="5"/>
      <c r="Q45" s="34"/>
      <c r="R45" s="41">
        <f>IF(Q45&lt;&gt;"",COUNTIF(Q$2:Q45,"y"),"")</f>
      </c>
      <c r="S45" s="57" t="s">
        <v>246</v>
      </c>
      <c r="T45" s="49" t="s">
        <v>247</v>
      </c>
      <c r="U45" s="50" t="s">
        <v>230</v>
      </c>
      <c r="V45" s="39" t="s">
        <v>4</v>
      </c>
      <c r="X45" s="114"/>
      <c r="Y45" s="115">
        <f>IF(X45&lt;&gt;"",COUNTIF(X$2:X45,"y"),"")</f>
      </c>
      <c r="Z45" s="147" t="s">
        <v>248</v>
      </c>
      <c r="AA45" s="52"/>
      <c r="AB45" s="53" t="s">
        <v>232</v>
      </c>
      <c r="AC45" s="39" t="s">
        <v>4</v>
      </c>
    </row>
    <row r="46" spans="1:29" ht="13.5" customHeight="1" thickBot="1">
      <c r="A46" s="1"/>
      <c r="B46" s="27"/>
      <c r="C46" s="208"/>
      <c r="D46" s="104"/>
      <c r="E46" s="218">
        <v>3</v>
      </c>
      <c r="F46" s="225" t="s">
        <v>249</v>
      </c>
      <c r="G46" s="104"/>
      <c r="H46" s="104"/>
      <c r="I46" s="123"/>
      <c r="J46" s="123"/>
      <c r="K46" s="29" t="s">
        <v>4</v>
      </c>
      <c r="L46" s="30" t="s">
        <v>10</v>
      </c>
      <c r="M46" s="216" t="s">
        <v>250</v>
      </c>
      <c r="O46" s="47"/>
      <c r="P46" s="5"/>
      <c r="Q46" s="34"/>
      <c r="R46" s="41">
        <f>IF(Q46&lt;&gt;"",COUNTIF(Q$2:Q46,"y"),"")</f>
      </c>
      <c r="S46" s="57" t="s">
        <v>251</v>
      </c>
      <c r="T46" s="49" t="s">
        <v>252</v>
      </c>
      <c r="U46" s="50" t="s">
        <v>230</v>
      </c>
      <c r="V46" s="39" t="s">
        <v>4</v>
      </c>
      <c r="X46" s="34"/>
      <c r="Y46" s="41">
        <f>IF(X46&lt;&gt;"",COUNTIF(X$2:X46,"y"),"")</f>
      </c>
      <c r="Z46" s="90" t="s">
        <v>253</v>
      </c>
      <c r="AA46" s="71"/>
      <c r="AB46" s="91" t="s">
        <v>232</v>
      </c>
      <c r="AC46" s="39" t="s">
        <v>4</v>
      </c>
    </row>
    <row r="47" spans="1:29" ht="13.5" customHeight="1" thickBot="1">
      <c r="A47" s="1"/>
      <c r="B47" s="27"/>
      <c r="C47" s="208"/>
      <c r="E47" s="218">
        <v>1</v>
      </c>
      <c r="F47" s="222" t="s">
        <v>254</v>
      </c>
      <c r="G47" s="223"/>
      <c r="H47" s="223"/>
      <c r="I47" s="224"/>
      <c r="J47" s="123"/>
      <c r="K47" s="29" t="s">
        <v>4</v>
      </c>
      <c r="L47" s="30" t="s">
        <v>10</v>
      </c>
      <c r="M47" s="216" t="s">
        <v>255</v>
      </c>
      <c r="O47" s="47"/>
      <c r="P47" s="5"/>
      <c r="Q47" s="34"/>
      <c r="R47" s="41">
        <f>IF(Q47&lt;&gt;"",COUNTIF(Q$2:Q47,"y"),"")</f>
      </c>
      <c r="S47" s="120" t="s">
        <v>256</v>
      </c>
      <c r="T47" s="77" t="s">
        <v>257</v>
      </c>
      <c r="U47" s="78" t="s">
        <v>230</v>
      </c>
      <c r="V47" s="39" t="s">
        <v>4</v>
      </c>
      <c r="X47" s="34"/>
      <c r="Y47" s="41">
        <f>IF(X47&lt;&gt;"",COUNTIF(X$2:X47,"y"),"")</f>
      </c>
      <c r="Z47" s="147" t="s">
        <v>258</v>
      </c>
      <c r="AA47" s="52"/>
      <c r="AB47" s="53" t="s">
        <v>259</v>
      </c>
      <c r="AC47" s="39" t="s">
        <v>4</v>
      </c>
    </row>
    <row r="48" spans="1:29" ht="13.5" customHeight="1" thickBot="1">
      <c r="A48" s="1"/>
      <c r="B48" s="27"/>
      <c r="C48" s="208"/>
      <c r="D48" s="209" t="s">
        <v>260</v>
      </c>
      <c r="E48" s="218">
        <v>2</v>
      </c>
      <c r="F48" s="208" t="s">
        <v>261</v>
      </c>
      <c r="G48" s="226"/>
      <c r="H48" s="226"/>
      <c r="I48" s="227"/>
      <c r="J48" s="123"/>
      <c r="K48" s="29" t="s">
        <v>4</v>
      </c>
      <c r="L48" s="30" t="s">
        <v>10</v>
      </c>
      <c r="M48" s="216" t="s">
        <v>262</v>
      </c>
      <c r="O48" s="47"/>
      <c r="P48" s="5"/>
      <c r="Q48" s="34"/>
      <c r="R48" s="41">
        <f>IF(Q48&lt;&gt;"",COUNTIF(Q$2:Q48,"y"),"")</f>
      </c>
      <c r="S48" s="89" t="s">
        <v>263</v>
      </c>
      <c r="T48" s="228" t="s">
        <v>264</v>
      </c>
      <c r="U48" s="229" t="s">
        <v>265</v>
      </c>
      <c r="V48" s="39" t="s">
        <v>4</v>
      </c>
      <c r="X48" s="34"/>
      <c r="Y48" s="41">
        <f>IF(X48&lt;&gt;"",COUNTIF(X$2:X48,"y"),"")</f>
      </c>
      <c r="Z48" s="42" t="s">
        <v>266</v>
      </c>
      <c r="AA48" s="43"/>
      <c r="AB48" s="81" t="s">
        <v>267</v>
      </c>
      <c r="AC48" s="39" t="s">
        <v>4</v>
      </c>
    </row>
    <row r="49" spans="1:29" ht="13.5" customHeight="1" thickBot="1">
      <c r="A49" s="1"/>
      <c r="B49" s="27"/>
      <c r="C49" s="208"/>
      <c r="D49" s="104"/>
      <c r="E49" s="218">
        <v>3</v>
      </c>
      <c r="F49" s="208" t="s">
        <v>268</v>
      </c>
      <c r="G49" s="104"/>
      <c r="H49" s="104"/>
      <c r="I49" s="123"/>
      <c r="J49" s="123"/>
      <c r="K49" s="29" t="s">
        <v>4</v>
      </c>
      <c r="M49" s="212" t="s">
        <v>269</v>
      </c>
      <c r="O49" s="47"/>
      <c r="P49" s="5"/>
      <c r="Q49" s="34"/>
      <c r="R49" s="41">
        <f>IF(Q49&lt;&gt;"",COUNTIF(Q$2:Q49,"y"),"")</f>
      </c>
      <c r="S49" s="98" t="s">
        <v>270</v>
      </c>
      <c r="T49" s="49" t="s">
        <v>271</v>
      </c>
      <c r="U49" s="50" t="s">
        <v>265</v>
      </c>
      <c r="V49" s="39" t="s">
        <v>4</v>
      </c>
      <c r="X49" s="34"/>
      <c r="Y49" s="41">
        <f>IF(X49&lt;&gt;"",COUNTIF(X$2:X49,"y"),"")</f>
      </c>
      <c r="Z49" s="70" t="s">
        <v>272</v>
      </c>
      <c r="AA49" s="71"/>
      <c r="AB49" s="91" t="s">
        <v>267</v>
      </c>
      <c r="AC49" s="39" t="s">
        <v>4</v>
      </c>
    </row>
    <row r="50" spans="1:29" ht="13.5" customHeight="1" thickBot="1">
      <c r="A50" s="1"/>
      <c r="B50" s="27"/>
      <c r="C50" s="208"/>
      <c r="D50" s="209" t="s">
        <v>273</v>
      </c>
      <c r="E50" s="218">
        <v>1</v>
      </c>
      <c r="F50" s="230" t="s">
        <v>274</v>
      </c>
      <c r="G50" s="226"/>
      <c r="H50" s="226"/>
      <c r="I50" s="227"/>
      <c r="J50" s="123"/>
      <c r="K50" s="29" t="s">
        <v>4</v>
      </c>
      <c r="L50" s="30"/>
      <c r="M50" s="216" t="s">
        <v>275</v>
      </c>
      <c r="O50" s="47"/>
      <c r="P50" s="5"/>
      <c r="Q50" s="34"/>
      <c r="R50" s="41">
        <f>IF(Q50&lt;&gt;"",COUNTIF(Q$2:Q50,"y"),"")</f>
      </c>
      <c r="S50" s="57" t="s">
        <v>276</v>
      </c>
      <c r="T50" s="49" t="s">
        <v>277</v>
      </c>
      <c r="U50" s="50" t="s">
        <v>265</v>
      </c>
      <c r="V50" s="39" t="s">
        <v>4</v>
      </c>
      <c r="X50" s="34"/>
      <c r="Y50" s="41">
        <f>IF(X50&lt;&gt;"",COUNTIF(X$2:X50,"y"),"")</f>
      </c>
      <c r="Z50" s="51" t="s">
        <v>278</v>
      </c>
      <c r="AA50" s="52"/>
      <c r="AB50" s="53" t="s">
        <v>279</v>
      </c>
      <c r="AC50" s="39" t="s">
        <v>4</v>
      </c>
    </row>
    <row r="51" spans="1:29" ht="13.5" customHeight="1" thickBot="1">
      <c r="A51" s="1"/>
      <c r="B51" s="27"/>
      <c r="C51" s="208"/>
      <c r="D51" s="104"/>
      <c r="E51" s="218">
        <v>2</v>
      </c>
      <c r="F51" s="225" t="s">
        <v>280</v>
      </c>
      <c r="G51" s="226"/>
      <c r="H51" s="226"/>
      <c r="I51" s="227"/>
      <c r="J51" s="123"/>
      <c r="K51" s="29" t="s">
        <v>4</v>
      </c>
      <c r="L51" s="30"/>
      <c r="M51" s="216" t="s">
        <v>281</v>
      </c>
      <c r="O51" s="47"/>
      <c r="P51" s="5"/>
      <c r="Q51" s="34"/>
      <c r="R51" s="41">
        <f>IF(Q51&lt;&gt;"",COUNTIF(Q$2:Q51,"y"),"")</f>
      </c>
      <c r="S51" s="120" t="s">
        <v>282</v>
      </c>
      <c r="T51" s="77" t="s">
        <v>283</v>
      </c>
      <c r="U51" s="78" t="s">
        <v>265</v>
      </c>
      <c r="V51" s="39" t="s">
        <v>4</v>
      </c>
      <c r="X51" s="34"/>
      <c r="Y51" s="41">
        <f>IF(X51&lt;&gt;"",COUNTIF(X$2:X51,"y"),"")</f>
      </c>
      <c r="Z51" s="159" t="s">
        <v>284</v>
      </c>
      <c r="AA51" s="160"/>
      <c r="AB51" s="161" t="s">
        <v>285</v>
      </c>
      <c r="AC51" s="39" t="s">
        <v>4</v>
      </c>
    </row>
    <row r="52" spans="1:29" ht="13.5" customHeight="1" thickBot="1">
      <c r="A52" s="1"/>
      <c r="B52" s="27"/>
      <c r="C52" s="208"/>
      <c r="D52" s="209"/>
      <c r="E52" s="218">
        <v>3</v>
      </c>
      <c r="F52" s="225" t="s">
        <v>286</v>
      </c>
      <c r="G52" s="226"/>
      <c r="H52" s="226"/>
      <c r="I52" s="227"/>
      <c r="J52" s="123"/>
      <c r="K52" s="29" t="s">
        <v>4</v>
      </c>
      <c r="L52" s="30"/>
      <c r="M52" s="216" t="s">
        <v>287</v>
      </c>
      <c r="O52" s="47"/>
      <c r="P52" s="5"/>
      <c r="Q52" s="34"/>
      <c r="R52" s="41">
        <f>IF(Q52&lt;&gt;"",COUNTIF(Q$2:Q52,"y"),"")</f>
      </c>
      <c r="S52" s="131" t="s">
        <v>288</v>
      </c>
      <c r="T52" s="77" t="s">
        <v>289</v>
      </c>
      <c r="U52" s="78" t="s">
        <v>290</v>
      </c>
      <c r="V52" s="39" t="s">
        <v>4</v>
      </c>
      <c r="X52" s="34"/>
      <c r="Y52" s="41">
        <f>IF(X52&lt;&gt;"",COUNTIF(X$2:X52,"y"),"")</f>
      </c>
      <c r="Z52" s="51" t="s">
        <v>291</v>
      </c>
      <c r="AA52" s="52"/>
      <c r="AB52" s="53" t="s">
        <v>292</v>
      </c>
      <c r="AC52" s="39" t="s">
        <v>4</v>
      </c>
    </row>
    <row r="53" spans="1:29" ht="13.5" customHeight="1" thickBot="1">
      <c r="A53" s="1"/>
      <c r="B53" s="27"/>
      <c r="C53" s="208"/>
      <c r="D53" s="104"/>
      <c r="E53" s="218">
        <v>4</v>
      </c>
      <c r="F53" s="231" t="s">
        <v>293</v>
      </c>
      <c r="G53" s="232"/>
      <c r="H53" s="232"/>
      <c r="I53" s="233"/>
      <c r="J53" s="123"/>
      <c r="K53" s="29" t="s">
        <v>4</v>
      </c>
      <c r="M53" s="212" t="s">
        <v>294</v>
      </c>
      <c r="O53" s="47"/>
      <c r="P53" s="5"/>
      <c r="Q53" s="34" t="s">
        <v>10</v>
      </c>
      <c r="R53" s="41">
        <f>IF(Q53&lt;&gt;"",COUNTIF(Q$2:Q53,"y"),"")</f>
        <v>5</v>
      </c>
      <c r="S53" s="89" t="s">
        <v>295</v>
      </c>
      <c r="T53" s="144" t="s">
        <v>296</v>
      </c>
      <c r="U53" s="234" t="s">
        <v>297</v>
      </c>
      <c r="V53" s="39" t="s">
        <v>4</v>
      </c>
      <c r="X53" s="34"/>
      <c r="Y53" s="41">
        <f>IF(X53&lt;&gt;"",COUNTIF(X$2:X53,"y"),"")</f>
      </c>
      <c r="Z53" s="51" t="s">
        <v>298</v>
      </c>
      <c r="AA53" s="52"/>
      <c r="AB53" s="53" t="s">
        <v>299</v>
      </c>
      <c r="AC53" s="39" t="s">
        <v>4</v>
      </c>
    </row>
    <row r="54" spans="1:29" ht="13.5" customHeight="1" thickBot="1">
      <c r="A54" s="1"/>
      <c r="B54" s="27"/>
      <c r="C54" s="208"/>
      <c r="D54" s="104"/>
      <c r="E54" s="218"/>
      <c r="F54" s="226"/>
      <c r="G54" s="226"/>
      <c r="H54" s="226"/>
      <c r="I54" s="226"/>
      <c r="J54" s="123"/>
      <c r="K54" s="29" t="s">
        <v>4</v>
      </c>
      <c r="L54" s="30" t="s">
        <v>10</v>
      </c>
      <c r="M54" s="235" t="s">
        <v>300</v>
      </c>
      <c r="O54" s="47"/>
      <c r="P54" s="5"/>
      <c r="Q54" s="34" t="s">
        <v>10</v>
      </c>
      <c r="R54" s="41">
        <f>IF(Q54&lt;&gt;"",COUNTIF(Q$2:Q54,"y"),"")</f>
        <v>6</v>
      </c>
      <c r="S54" s="236" t="s">
        <v>301</v>
      </c>
      <c r="T54" s="37" t="s">
        <v>302</v>
      </c>
      <c r="U54" s="38" t="s">
        <v>303</v>
      </c>
      <c r="V54" s="39" t="s">
        <v>4</v>
      </c>
      <c r="X54" s="34"/>
      <c r="Y54" s="41">
        <f>IF(X54&lt;&gt;"",COUNTIF(X$2:X54,"y"),"")</f>
      </c>
      <c r="Z54" s="51" t="s">
        <v>304</v>
      </c>
      <c r="AA54" s="52"/>
      <c r="AB54" s="53" t="s">
        <v>299</v>
      </c>
      <c r="AC54" s="39" t="s">
        <v>4</v>
      </c>
    </row>
    <row r="55" spans="1:29" ht="13.5" customHeight="1" thickBot="1">
      <c r="A55" s="1"/>
      <c r="B55" s="27"/>
      <c r="C55" s="208"/>
      <c r="D55" s="104"/>
      <c r="E55" s="237"/>
      <c r="F55" s="238"/>
      <c r="G55" s="104"/>
      <c r="H55" s="104"/>
      <c r="I55" s="104"/>
      <c r="J55" s="123"/>
      <c r="K55" s="29" t="s">
        <v>4</v>
      </c>
      <c r="L55" s="30" t="s">
        <v>10</v>
      </c>
      <c r="M55" s="235" t="s">
        <v>305</v>
      </c>
      <c r="O55" s="47"/>
      <c r="P55" s="5"/>
      <c r="Q55" s="34" t="s">
        <v>10</v>
      </c>
      <c r="R55" s="41">
        <f>IF(Q55&lt;&gt;"",COUNTIF(Q$2:Q55,"y"),"")</f>
        <v>7</v>
      </c>
      <c r="S55" s="98" t="s">
        <v>306</v>
      </c>
      <c r="T55" s="49" t="s">
        <v>307</v>
      </c>
      <c r="U55" s="50" t="s">
        <v>303</v>
      </c>
      <c r="V55" s="39" t="s">
        <v>4</v>
      </c>
      <c r="X55" s="34"/>
      <c r="Y55" s="41">
        <f>IF(X55&lt;&gt;"",COUNTIF(X$2:X55,"y"),"")</f>
      </c>
      <c r="Z55" s="159" t="s">
        <v>308</v>
      </c>
      <c r="AA55" s="160"/>
      <c r="AB55" s="161" t="s">
        <v>309</v>
      </c>
      <c r="AC55" s="39" t="s">
        <v>4</v>
      </c>
    </row>
    <row r="56" spans="1:29" ht="13.5" customHeight="1" thickBot="1">
      <c r="A56" s="1"/>
      <c r="B56" s="27"/>
      <c r="C56" s="208"/>
      <c r="D56" s="209" t="s">
        <v>310</v>
      </c>
      <c r="E56" s="218"/>
      <c r="F56" s="239" t="s">
        <v>311</v>
      </c>
      <c r="G56" s="226"/>
      <c r="H56" s="226"/>
      <c r="I56" s="226"/>
      <c r="J56" s="123"/>
      <c r="K56" s="29" t="s">
        <v>4</v>
      </c>
      <c r="L56" s="30"/>
      <c r="M56" s="235" t="s">
        <v>312</v>
      </c>
      <c r="O56" s="47"/>
      <c r="P56" s="5"/>
      <c r="Q56" s="34"/>
      <c r="R56" s="41">
        <f>IF(Q56&lt;&gt;"",COUNTIF(Q$2:Q56,"y"),"")</f>
      </c>
      <c r="S56" s="131" t="s">
        <v>313</v>
      </c>
      <c r="T56" s="77" t="s">
        <v>314</v>
      </c>
      <c r="U56" s="78" t="s">
        <v>303</v>
      </c>
      <c r="V56" s="39" t="s">
        <v>4</v>
      </c>
      <c r="X56" s="34" t="s">
        <v>10</v>
      </c>
      <c r="Y56" s="41">
        <f>IF(X56&lt;&gt;"",COUNTIF(X$2:X56,"y"),"")</f>
        <v>6</v>
      </c>
      <c r="Z56" s="42" t="s">
        <v>315</v>
      </c>
      <c r="AA56" s="43"/>
      <c r="AB56" s="81" t="s">
        <v>316</v>
      </c>
      <c r="AC56" s="39" t="s">
        <v>4</v>
      </c>
    </row>
    <row r="57" spans="1:29" ht="13.5" customHeight="1" thickBot="1">
      <c r="A57" s="1"/>
      <c r="B57" s="27"/>
      <c r="C57" s="208"/>
      <c r="D57" s="209" t="s">
        <v>317</v>
      </c>
      <c r="E57" s="218"/>
      <c r="F57" s="104"/>
      <c r="G57" s="104"/>
      <c r="H57" s="104"/>
      <c r="I57" s="104"/>
      <c r="J57" s="123"/>
      <c r="K57" s="29" t="s">
        <v>4</v>
      </c>
      <c r="L57" s="30"/>
      <c r="M57" s="235" t="s">
        <v>318</v>
      </c>
      <c r="O57" s="47"/>
      <c r="P57" s="5"/>
      <c r="Q57" s="34"/>
      <c r="R57" s="41">
        <f>IF(Q57&lt;&gt;"",COUNTIF(Q$2:Q57,"y"),"")</f>
      </c>
      <c r="S57" s="240" t="s">
        <v>319</v>
      </c>
      <c r="T57" s="37" t="s">
        <v>320</v>
      </c>
      <c r="U57" s="241" t="s">
        <v>321</v>
      </c>
      <c r="V57" s="39" t="s">
        <v>4</v>
      </c>
      <c r="X57" s="34"/>
      <c r="Y57" s="41">
        <f>IF(X57&lt;&gt;"",COUNTIF(X$2:X57,"y"),"")</f>
      </c>
      <c r="Z57" s="51" t="s">
        <v>322</v>
      </c>
      <c r="AA57" s="52"/>
      <c r="AB57" s="53" t="s">
        <v>316</v>
      </c>
      <c r="AC57" s="39" t="s">
        <v>4</v>
      </c>
    </row>
    <row r="58" spans="1:29" ht="13.5" customHeight="1" thickBot="1">
      <c r="A58" s="1"/>
      <c r="B58" s="27"/>
      <c r="C58" s="242"/>
      <c r="D58" s="209" t="s">
        <v>323</v>
      </c>
      <c r="E58" s="218">
        <v>2</v>
      </c>
      <c r="F58" s="243"/>
      <c r="G58" s="243"/>
      <c r="H58" s="243"/>
      <c r="I58" s="243"/>
      <c r="J58" s="123"/>
      <c r="K58" s="29" t="s">
        <v>4</v>
      </c>
      <c r="L58" s="30" t="s">
        <v>10</v>
      </c>
      <c r="M58" s="235" t="s">
        <v>324</v>
      </c>
      <c r="O58" s="47"/>
      <c r="P58" s="5"/>
      <c r="Q58" s="34"/>
      <c r="R58" s="41">
        <f>IF(Q58&lt;&gt;"",COUNTIF(Q$2:Q58,"y"),"")</f>
      </c>
      <c r="S58" s="244" t="s">
        <v>325</v>
      </c>
      <c r="T58" s="49" t="s">
        <v>326</v>
      </c>
      <c r="U58" s="245" t="s">
        <v>321</v>
      </c>
      <c r="V58" s="39" t="s">
        <v>4</v>
      </c>
      <c r="X58" s="34" t="s">
        <v>10</v>
      </c>
      <c r="Y58" s="41">
        <f>IF(X58&lt;&gt;"",COUNTIF(X$2:X58,"y"),"")</f>
        <v>7</v>
      </c>
      <c r="Z58" s="51" t="s">
        <v>327</v>
      </c>
      <c r="AA58" s="145"/>
      <c r="AB58" s="145" t="s">
        <v>316</v>
      </c>
      <c r="AC58" s="39" t="s">
        <v>4</v>
      </c>
    </row>
    <row r="59" spans="1:29" ht="13.5" customHeight="1" thickBot="1">
      <c r="A59" s="1"/>
      <c r="B59" s="27"/>
      <c r="C59" s="246"/>
      <c r="D59" s="247"/>
      <c r="E59" s="248">
        <v>3</v>
      </c>
      <c r="F59" s="249"/>
      <c r="G59" s="249"/>
      <c r="H59" s="249"/>
      <c r="I59" s="249"/>
      <c r="J59" s="250"/>
      <c r="K59" s="29" t="s">
        <v>4</v>
      </c>
      <c r="L59" s="30"/>
      <c r="M59" s="235" t="s">
        <v>328</v>
      </c>
      <c r="O59" s="47"/>
      <c r="P59" s="5"/>
      <c r="Q59" s="34"/>
      <c r="R59" s="41">
        <f>IF(Q59&lt;&gt;"",COUNTIF(Q$2:Q59,"y"),"")</f>
      </c>
      <c r="S59" s="251" t="s">
        <v>329</v>
      </c>
      <c r="T59" s="77" t="s">
        <v>330</v>
      </c>
      <c r="U59" s="252" t="s">
        <v>321</v>
      </c>
      <c r="V59" s="39" t="s">
        <v>4</v>
      </c>
      <c r="X59" s="34"/>
      <c r="Y59" s="41">
        <f>IF(X59&lt;&gt;"",COUNTIF(X$2:X59,"y"),"")</f>
      </c>
      <c r="Z59" s="51" t="s">
        <v>331</v>
      </c>
      <c r="AA59" s="52"/>
      <c r="AB59" s="53" t="s">
        <v>316</v>
      </c>
      <c r="AC59" s="39" t="s">
        <v>4</v>
      </c>
    </row>
    <row r="60" spans="1:29" ht="13.5" customHeight="1" thickBot="1">
      <c r="A60" s="1"/>
      <c r="B60" s="27"/>
      <c r="C60" s="210"/>
      <c r="D60" s="104"/>
      <c r="E60" s="104"/>
      <c r="F60" s="104"/>
      <c r="G60" s="104"/>
      <c r="H60" s="104"/>
      <c r="I60" s="104"/>
      <c r="J60" s="104"/>
      <c r="K60" s="29" t="s">
        <v>4</v>
      </c>
      <c r="L60" s="30"/>
      <c r="M60" s="235" t="s">
        <v>332</v>
      </c>
      <c r="O60" s="47"/>
      <c r="P60" s="5"/>
      <c r="Q60" s="34"/>
      <c r="R60" s="41">
        <f>IF(Q60&lt;&gt;"",COUNTIF(Q$2:Q60,"y"),"")</f>
      </c>
      <c r="S60" s="253" t="s">
        <v>333</v>
      </c>
      <c r="T60" s="228" t="s">
        <v>334</v>
      </c>
      <c r="U60" s="254" t="s">
        <v>335</v>
      </c>
      <c r="V60" s="39" t="s">
        <v>4</v>
      </c>
      <c r="X60" s="34" t="s">
        <v>10</v>
      </c>
      <c r="Y60" s="41">
        <f>IF(X60&lt;&gt;"",COUNTIF(X$2:X60,"y"),"")</f>
        <v>8</v>
      </c>
      <c r="Z60" s="51" t="s">
        <v>336</v>
      </c>
      <c r="AA60" s="145"/>
      <c r="AB60" s="145" t="s">
        <v>316</v>
      </c>
      <c r="AC60" s="39" t="s">
        <v>4</v>
      </c>
    </row>
    <row r="61" spans="1:29" ht="13.5" customHeight="1" thickBot="1">
      <c r="A61" s="1"/>
      <c r="B61" s="27"/>
      <c r="C61" s="210" t="s">
        <v>223</v>
      </c>
      <c r="D61" s="255">
        <v>38523</v>
      </c>
      <c r="E61" s="104"/>
      <c r="F61" s="210" t="s">
        <v>337</v>
      </c>
      <c r="G61" s="210" t="s">
        <v>338</v>
      </c>
      <c r="H61" s="256" t="s">
        <v>339</v>
      </c>
      <c r="I61" s="257"/>
      <c r="J61" s="104"/>
      <c r="K61" s="29" t="s">
        <v>4</v>
      </c>
      <c r="L61" s="30"/>
      <c r="M61" s="235" t="s">
        <v>340</v>
      </c>
      <c r="O61" s="47"/>
      <c r="P61" s="5"/>
      <c r="Q61" s="34" t="s">
        <v>10</v>
      </c>
      <c r="R61" s="41">
        <f>IF(Q61&lt;&gt;"",COUNTIF(Q$2:Q61,"y"),"")</f>
        <v>8</v>
      </c>
      <c r="S61" s="244" t="s">
        <v>341</v>
      </c>
      <c r="T61" s="124" t="s">
        <v>342</v>
      </c>
      <c r="U61" s="258" t="s">
        <v>335</v>
      </c>
      <c r="V61" s="39" t="s">
        <v>4</v>
      </c>
      <c r="X61" s="34"/>
      <c r="Y61" s="41">
        <f>IF(X61&lt;&gt;"",COUNTIF(X$2:X61,"y"),"")</f>
      </c>
      <c r="Z61" s="51" t="s">
        <v>343</v>
      </c>
      <c r="AA61" s="52"/>
      <c r="AB61" s="53" t="s">
        <v>316</v>
      </c>
      <c r="AC61" s="39" t="s">
        <v>4</v>
      </c>
    </row>
    <row r="62" spans="1:29" ht="13.5" thickBot="1">
      <c r="A62" s="1"/>
      <c r="B62" s="27"/>
      <c r="C62" s="104"/>
      <c r="D62" s="104"/>
      <c r="E62" s="104"/>
      <c r="F62" s="104"/>
      <c r="G62" s="104"/>
      <c r="H62" s="104"/>
      <c r="I62" s="104"/>
      <c r="J62" s="104"/>
      <c r="K62" s="29" t="s">
        <v>4</v>
      </c>
      <c r="L62" s="30"/>
      <c r="M62" s="235" t="s">
        <v>344</v>
      </c>
      <c r="O62" s="47"/>
      <c r="P62" s="5"/>
      <c r="Q62" s="34"/>
      <c r="R62" s="41">
        <f>IF(Q62&lt;&gt;"",COUNTIF(Q$2:Q62,"y"),"")</f>
      </c>
      <c r="S62" s="259" t="s">
        <v>345</v>
      </c>
      <c r="T62" s="124" t="s">
        <v>346</v>
      </c>
      <c r="U62" s="258" t="s">
        <v>335</v>
      </c>
      <c r="V62" s="39" t="s">
        <v>4</v>
      </c>
      <c r="X62" s="34"/>
      <c r="Y62" s="260">
        <f>IF(X62&lt;&gt;"",COUNTIF(X$2:X62,"y"),"")</f>
      </c>
      <c r="Z62" s="70" t="s">
        <v>347</v>
      </c>
      <c r="AA62" s="261"/>
      <c r="AB62" s="91" t="s">
        <v>316</v>
      </c>
      <c r="AC62" s="39" t="s">
        <v>4</v>
      </c>
    </row>
    <row r="63" spans="1:29" ht="13.5" thickBot="1">
      <c r="A63" s="1"/>
      <c r="B63" s="262"/>
      <c r="C63" s="263"/>
      <c r="D63" s="263"/>
      <c r="E63" s="263"/>
      <c r="F63" s="263"/>
      <c r="G63" s="263"/>
      <c r="H63" s="263"/>
      <c r="I63" s="263"/>
      <c r="J63" s="263"/>
      <c r="K63" s="263"/>
      <c r="L63" s="264"/>
      <c r="M63" s="265" t="s">
        <v>348</v>
      </c>
      <c r="N63" s="266"/>
      <c r="O63" s="267"/>
      <c r="P63" s="5"/>
      <c r="Q63" s="34"/>
      <c r="R63" s="41">
        <f>IF(Q63&lt;&gt;"",COUNTIF(Q$2:Q63,"y"),"")</f>
      </c>
      <c r="S63" s="244" t="s">
        <v>349</v>
      </c>
      <c r="T63" s="124" t="s">
        <v>350</v>
      </c>
      <c r="U63" s="258" t="s">
        <v>335</v>
      </c>
      <c r="V63" s="39" t="s">
        <v>4</v>
      </c>
      <c r="X63" s="34"/>
      <c r="Y63" s="260">
        <f>IF(X63&lt;&gt;"",COUNTIF(X$2:X63,"y"),"")</f>
      </c>
      <c r="Z63" s="268"/>
      <c r="AA63" s="269"/>
      <c r="AC63" s="39" t="s">
        <v>4</v>
      </c>
    </row>
    <row r="64" spans="1:29" ht="13.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3"/>
      <c r="N64" s="4"/>
      <c r="O64" s="4"/>
      <c r="P64" s="5"/>
      <c r="Q64" s="34"/>
      <c r="R64" s="41">
        <f>IF(Q64&lt;&gt;"",COUNTIF(Q$2:Q64,"y"),"")</f>
      </c>
      <c r="S64" s="270" t="s">
        <v>351</v>
      </c>
      <c r="T64" s="271" t="s">
        <v>352</v>
      </c>
      <c r="U64" s="272" t="s">
        <v>335</v>
      </c>
      <c r="V64" s="39" t="s">
        <v>4</v>
      </c>
      <c r="X64" s="34"/>
      <c r="Y64" s="260">
        <f>IF(X64&lt;&gt;"",COUNTIF(X$2:X64,"y"),"")</f>
      </c>
      <c r="Z64" s="268"/>
      <c r="AA64" s="269"/>
      <c r="AC64" s="39" t="s">
        <v>4</v>
      </c>
    </row>
    <row r="65" spans="17:29" ht="12.75">
      <c r="Q65" s="34"/>
      <c r="R65" s="41">
        <f>IF(Q65&lt;&gt;"",COUNTIF(Q$2:Q65,"y"),"")</f>
      </c>
      <c r="S65" s="236" t="s">
        <v>353</v>
      </c>
      <c r="T65" s="37" t="s">
        <v>354</v>
      </c>
      <c r="U65" s="38" t="s">
        <v>355</v>
      </c>
      <c r="V65" s="39" t="s">
        <v>4</v>
      </c>
      <c r="X65" s="34"/>
      <c r="Y65" s="260">
        <f>IF(X65&lt;&gt;"",COUNTIF(X$2:X65,"y"),"")</f>
      </c>
      <c r="Z65" s="268"/>
      <c r="AA65" s="269"/>
      <c r="AC65" s="39" t="s">
        <v>4</v>
      </c>
    </row>
    <row r="66" spans="17:29" ht="12.75">
      <c r="Q66" s="34"/>
      <c r="R66" s="41">
        <f>IF(Q66&lt;&gt;"",COUNTIF(Q$2:Q66,"y"),"")</f>
      </c>
      <c r="S66" s="98" t="s">
        <v>356</v>
      </c>
      <c r="T66" s="275" t="s">
        <v>357</v>
      </c>
      <c r="U66" s="50" t="s">
        <v>355</v>
      </c>
      <c r="V66" s="39" t="s">
        <v>4</v>
      </c>
      <c r="X66" s="34"/>
      <c r="Y66" s="260">
        <f>IF(X66&lt;&gt;"",COUNTIF(X$2:X66,"y"),"")</f>
      </c>
      <c r="Z66" s="268"/>
      <c r="AA66" s="269"/>
      <c r="AC66" s="39" t="s">
        <v>4</v>
      </c>
    </row>
    <row r="67" spans="17:29" ht="13.5" thickBot="1">
      <c r="Q67" s="34"/>
      <c r="R67" s="41">
        <f>IF(Q67&lt;&gt;"",COUNTIF(Q$2:Q67,"y"),"")</f>
      </c>
      <c r="S67" s="120" t="s">
        <v>358</v>
      </c>
      <c r="T67" s="77" t="s">
        <v>359</v>
      </c>
      <c r="U67" s="78" t="s">
        <v>355</v>
      </c>
      <c r="V67" s="39" t="s">
        <v>4</v>
      </c>
      <c r="X67" s="34"/>
      <c r="Y67" s="260">
        <f>IF(X67&lt;&gt;"",COUNTIF(X$2:X67,"y"),"")</f>
      </c>
      <c r="Z67" s="268"/>
      <c r="AA67" s="269"/>
      <c r="AC67" s="39" t="s">
        <v>4</v>
      </c>
    </row>
    <row r="68" spans="17:29" ht="12.75">
      <c r="Q68" s="34"/>
      <c r="R68" s="41"/>
      <c r="S68" s="276"/>
      <c r="T68" s="49"/>
      <c r="U68" s="50"/>
      <c r="V68" s="39" t="s">
        <v>4</v>
      </c>
      <c r="X68" s="34"/>
      <c r="Y68" s="260">
        <f>IF(X68&lt;&gt;"",COUNTIF(X$2:X68,"y"),"")</f>
      </c>
      <c r="Z68" s="268"/>
      <c r="AA68" s="269"/>
      <c r="AC68" s="39" t="s">
        <v>4</v>
      </c>
    </row>
    <row r="69" spans="17:29" ht="12.75">
      <c r="Q69" s="34"/>
      <c r="R69" s="41"/>
      <c r="S69" s="27"/>
      <c r="T69" s="245"/>
      <c r="U69" s="50"/>
      <c r="V69" s="39" t="s">
        <v>4</v>
      </c>
      <c r="X69" s="34"/>
      <c r="Y69" s="260">
        <f>IF(X69&lt;&gt;"",COUNTIF(X$2:X69,"y"),"")</f>
      </c>
      <c r="Z69" s="268"/>
      <c r="AA69" s="269"/>
      <c r="AC69" s="39" t="s">
        <v>4</v>
      </c>
    </row>
    <row r="70" spans="17:29" ht="12.75">
      <c r="Q70" s="34"/>
      <c r="R70" s="41">
        <f>IF(Q70&lt;&gt;"",COUNTIF(Q$2:Q70,"y"),"")</f>
      </c>
      <c r="S70" s="276"/>
      <c r="T70" s="49"/>
      <c r="U70" s="50"/>
      <c r="V70" s="39" t="s">
        <v>4</v>
      </c>
      <c r="X70" s="34"/>
      <c r="Y70" s="260">
        <f>IF(X70&lt;&gt;"",COUNTIF(X$2:X70,"y"),"")</f>
      </c>
      <c r="Z70" s="268"/>
      <c r="AA70" s="269"/>
      <c r="AC70" s="39" t="s">
        <v>4</v>
      </c>
    </row>
    <row r="71" spans="17:29" ht="12.75">
      <c r="Q71" s="34"/>
      <c r="R71" s="41">
        <f>IF(Q71&lt;&gt;"",COUNTIF(Q$2:Q71,"y"),"")</f>
      </c>
      <c r="S71" s="276"/>
      <c r="T71" s="245"/>
      <c r="U71" s="50"/>
      <c r="V71" s="39" t="s">
        <v>4</v>
      </c>
      <c r="X71" s="34"/>
      <c r="Y71" s="260">
        <f>IF(X71&lt;&gt;"",COUNTIF(X$2:X71,"y"),"")</f>
      </c>
      <c r="Z71" s="268"/>
      <c r="AA71" s="269"/>
      <c r="AC71" s="39" t="s">
        <v>4</v>
      </c>
    </row>
    <row r="72" spans="17:29" ht="12.75">
      <c r="Q72" s="34"/>
      <c r="R72" s="41">
        <f>IF(Q72&lt;&gt;"",COUNTIF(Q$2:Q72,"y"),"")</f>
      </c>
      <c r="S72" s="276"/>
      <c r="T72" s="245"/>
      <c r="U72" s="50"/>
      <c r="V72" s="39" t="s">
        <v>4</v>
      </c>
      <c r="X72" s="34"/>
      <c r="Y72" s="260">
        <f>IF(X72&lt;&gt;"",COUNTIF(X$2:X72,"y"),"")</f>
      </c>
      <c r="Z72" s="268"/>
      <c r="AA72" s="269"/>
      <c r="AC72" s="39" t="s">
        <v>4</v>
      </c>
    </row>
    <row r="73" spans="17:29" ht="12.75">
      <c r="Q73" s="34"/>
      <c r="R73" s="41">
        <f>IF(Q73&lt;&gt;"",COUNTIF(Q$2:Q73,"y"),"")</f>
      </c>
      <c r="S73" s="276"/>
      <c r="T73" s="245"/>
      <c r="U73" s="50"/>
      <c r="V73" s="39" t="s">
        <v>4</v>
      </c>
      <c r="X73" s="34"/>
      <c r="Y73" s="260">
        <f>IF(X73&lt;&gt;"",COUNTIF(X$2:X73,"y"),"")</f>
      </c>
      <c r="Z73" s="268"/>
      <c r="AA73" s="269"/>
      <c r="AC73" s="39" t="s">
        <v>4</v>
      </c>
    </row>
    <row r="74" spans="17:29" ht="12.75">
      <c r="Q74" s="34"/>
      <c r="R74" s="41">
        <f>IF(Q74&lt;&gt;"",COUNTIF(Q$2:Q74,"y"),"")</f>
      </c>
      <c r="S74" s="276"/>
      <c r="T74" s="245"/>
      <c r="U74" s="50"/>
      <c r="V74" s="39" t="s">
        <v>4</v>
      </c>
      <c r="X74" s="34"/>
      <c r="Y74" s="260">
        <f>IF(X74&lt;&gt;"",COUNTIF(X$2:X74,"y"),"")</f>
      </c>
      <c r="Z74" s="268"/>
      <c r="AA74" s="269"/>
      <c r="AC74" s="39" t="s">
        <v>4</v>
      </c>
    </row>
    <row r="75" spans="17:29" ht="12.75">
      <c r="Q75" s="34" t="s">
        <v>10</v>
      </c>
      <c r="R75" s="41">
        <f>IF(Q75&lt;&gt;"",COUNTIF(Q$2:Q75,"y"),"")</f>
        <v>9</v>
      </c>
      <c r="S75" s="276"/>
      <c r="T75" s="245"/>
      <c r="U75" s="50"/>
      <c r="V75" s="39" t="s">
        <v>4</v>
      </c>
      <c r="X75" s="34" t="s">
        <v>10</v>
      </c>
      <c r="Y75" s="260">
        <f>IF(X75&lt;&gt;"",COUNTIF(X$2:X75,"y"),"")</f>
        <v>9</v>
      </c>
      <c r="Z75" s="277"/>
      <c r="AA75" s="269"/>
      <c r="AC75" s="39" t="s">
        <v>4</v>
      </c>
    </row>
    <row r="76" spans="17:29" ht="12.75">
      <c r="Q76" s="34" t="s">
        <v>10</v>
      </c>
      <c r="R76" s="41">
        <f>IF(Q76&lt;&gt;"",COUNTIF(Q$2:Q76,"y"),"")</f>
        <v>10</v>
      </c>
      <c r="S76" s="276"/>
      <c r="T76" s="245"/>
      <c r="U76" s="50"/>
      <c r="V76" s="39" t="s">
        <v>4</v>
      </c>
      <c r="X76" s="34" t="s">
        <v>10</v>
      </c>
      <c r="Y76" s="260">
        <f>IF(X76&lt;&gt;"",COUNTIF(X$2:X76,"y"),"")</f>
        <v>10</v>
      </c>
      <c r="Z76" s="268"/>
      <c r="AA76" s="269"/>
      <c r="AC76" s="39" t="s">
        <v>4</v>
      </c>
    </row>
    <row r="77" spans="17:29" ht="12.75">
      <c r="Q77" s="34" t="s">
        <v>10</v>
      </c>
      <c r="R77" s="41">
        <f>IF(Q77&lt;&gt;"",COUNTIF(Q$2:Q77,"y"),"")</f>
        <v>11</v>
      </c>
      <c r="S77" s="276"/>
      <c r="T77" s="245"/>
      <c r="U77" s="50"/>
      <c r="V77" s="39" t="s">
        <v>4</v>
      </c>
      <c r="X77" s="34" t="s">
        <v>10</v>
      </c>
      <c r="Y77" s="260">
        <f>IF(X77&lt;&gt;"",COUNTIF(X$2:X77,"y"),"")</f>
        <v>11</v>
      </c>
      <c r="Z77" s="268"/>
      <c r="AA77" s="269"/>
      <c r="AC77" s="39" t="s">
        <v>4</v>
      </c>
    </row>
    <row r="78" spans="17:29" ht="12.75">
      <c r="Q78" s="34" t="s">
        <v>10</v>
      </c>
      <c r="R78" s="41">
        <f>IF(Q78&lt;&gt;"",COUNTIF(Q$2:Q78,"y"),"")</f>
        <v>12</v>
      </c>
      <c r="S78" s="276"/>
      <c r="T78" s="245"/>
      <c r="U78" s="50"/>
      <c r="V78" s="39" t="s">
        <v>4</v>
      </c>
      <c r="X78" s="34" t="s">
        <v>10</v>
      </c>
      <c r="Y78" s="260">
        <f>IF(X78&lt;&gt;"",COUNTIF(X$2:X78,"y"),"")</f>
        <v>12</v>
      </c>
      <c r="Z78" s="268"/>
      <c r="AA78" s="269"/>
      <c r="AC78" s="39" t="s">
        <v>4</v>
      </c>
    </row>
    <row r="79" spans="17:29" ht="12.75">
      <c r="Q79" s="34" t="s">
        <v>10</v>
      </c>
      <c r="R79" s="41">
        <f>IF(Q79&lt;&gt;"",COUNTIF(Q$2:Q79,"y"),"")</f>
        <v>13</v>
      </c>
      <c r="S79" s="276"/>
      <c r="T79" s="245"/>
      <c r="U79" s="50"/>
      <c r="V79" s="39" t="s">
        <v>4</v>
      </c>
      <c r="X79" s="34" t="s">
        <v>10</v>
      </c>
      <c r="Y79" s="260">
        <f>IF(X79&lt;&gt;"",COUNTIF(X$2:X79,"y"),"")</f>
        <v>13</v>
      </c>
      <c r="Z79" s="268"/>
      <c r="AA79" s="269"/>
      <c r="AC79" s="39" t="s">
        <v>4</v>
      </c>
    </row>
    <row r="80" spans="17:29" ht="12.75">
      <c r="Q80" s="34" t="s">
        <v>10</v>
      </c>
      <c r="R80" s="41">
        <f>IF(Q80&lt;&gt;"",COUNTIF(Q$2:Q80,"y"),"")</f>
        <v>14</v>
      </c>
      <c r="S80" s="276"/>
      <c r="T80" s="245"/>
      <c r="U80" s="50"/>
      <c r="V80" s="39" t="s">
        <v>4</v>
      </c>
      <c r="X80" s="34" t="s">
        <v>10</v>
      </c>
      <c r="Y80" s="260">
        <f>IF(X80&lt;&gt;"",COUNTIF(X$2:X80,"y"),"")</f>
        <v>14</v>
      </c>
      <c r="Z80" s="268"/>
      <c r="AA80" s="269"/>
      <c r="AC80" s="39" t="s">
        <v>4</v>
      </c>
    </row>
    <row r="81" spans="17:29" ht="12.75">
      <c r="Q81" s="34" t="s">
        <v>10</v>
      </c>
      <c r="R81" s="41">
        <f>IF(Q81&lt;&gt;"",COUNTIF(Q$2:Q81,"y"),"")</f>
        <v>15</v>
      </c>
      <c r="S81" s="276"/>
      <c r="T81" s="245"/>
      <c r="U81" s="50"/>
      <c r="V81" s="39" t="s">
        <v>4</v>
      </c>
      <c r="X81" s="34" t="s">
        <v>10</v>
      </c>
      <c r="Y81" s="260">
        <f>IF(X81&lt;&gt;"",COUNTIF(X$2:X81,"y"),"")</f>
        <v>15</v>
      </c>
      <c r="Z81" s="268"/>
      <c r="AA81" s="269"/>
      <c r="AC81" s="39" t="s">
        <v>4</v>
      </c>
    </row>
    <row r="82" spans="17:29" ht="13.5" thickBot="1">
      <c r="Q82" s="34" t="s">
        <v>10</v>
      </c>
      <c r="R82" s="41">
        <f>IF(Q82&lt;&gt;"",COUNTIF(Q$2:Q82,"y"),"")</f>
        <v>16</v>
      </c>
      <c r="S82" s="278"/>
      <c r="T82" s="252"/>
      <c r="U82" s="78"/>
      <c r="V82" s="39" t="s">
        <v>4</v>
      </c>
      <c r="X82" s="34" t="s">
        <v>10</v>
      </c>
      <c r="Y82" s="260">
        <f>IF(X82&lt;&gt;"",COUNTIF(X$2:X82,"y"),"")</f>
        <v>16</v>
      </c>
      <c r="Z82" s="277"/>
      <c r="AA82" s="269"/>
      <c r="AC82" s="39" t="s">
        <v>4</v>
      </c>
    </row>
    <row r="83" spans="26:29" ht="12.75">
      <c r="Z83" s="277"/>
      <c r="AA83" s="269"/>
      <c r="AC83" s="39" t="s">
        <v>4</v>
      </c>
    </row>
    <row r="84" spans="26:29" ht="12.75">
      <c r="Z84" s="268"/>
      <c r="AA84" s="269"/>
      <c r="AC84" s="39" t="s">
        <v>4</v>
      </c>
    </row>
    <row r="85" spans="26:27" ht="12.75">
      <c r="Z85" s="268"/>
      <c r="AA85" s="269"/>
    </row>
    <row r="86" spans="26:27" ht="12.75">
      <c r="Z86" s="268"/>
      <c r="AA86" s="269"/>
    </row>
    <row r="87" spans="26:27" ht="12.75">
      <c r="Z87" s="268"/>
      <c r="AA87" s="269"/>
    </row>
    <row r="88" spans="26:27" ht="12.75">
      <c r="Z88" s="268"/>
      <c r="AA88" s="269"/>
    </row>
    <row r="89" spans="26:27" ht="12.75">
      <c r="Z89" s="268"/>
      <c r="AA89" s="269"/>
    </row>
    <row r="90" spans="26:27" ht="12.75">
      <c r="Z90" s="268"/>
      <c r="AA90" s="269"/>
    </row>
    <row r="91" spans="26:27" ht="12.75">
      <c r="Z91" s="268"/>
      <c r="AA91" s="269"/>
    </row>
    <row r="92" spans="26:27" ht="12.75">
      <c r="Z92" s="268"/>
      <c r="AA92" s="269"/>
    </row>
    <row r="93" spans="26:27" ht="12.75">
      <c r="Z93" s="268"/>
      <c r="AA93" s="269"/>
    </row>
    <row r="94" spans="26:27" ht="12.75">
      <c r="Z94" s="268"/>
      <c r="AA94" s="269"/>
    </row>
    <row r="95" spans="26:27" ht="12.75">
      <c r="Z95" s="268"/>
      <c r="AA95" s="269"/>
    </row>
    <row r="96" spans="26:27" ht="12.75">
      <c r="Z96" s="268"/>
      <c r="AA96" s="269"/>
    </row>
    <row r="97" spans="26:27" ht="12.75">
      <c r="Z97" s="268"/>
      <c r="AA97" s="269"/>
    </row>
  </sheetData>
  <mergeCells count="24">
    <mergeCell ref="F58:I58"/>
    <mergeCell ref="F59:I59"/>
    <mergeCell ref="H61:I61"/>
    <mergeCell ref="C39:J40"/>
    <mergeCell ref="F44:I44"/>
    <mergeCell ref="F45:I45"/>
    <mergeCell ref="F47:I47"/>
    <mergeCell ref="N23:N28"/>
    <mergeCell ref="N29:N32"/>
    <mergeCell ref="N33:N36"/>
    <mergeCell ref="C34:E34"/>
    <mergeCell ref="F34:J34"/>
    <mergeCell ref="C35:E35"/>
    <mergeCell ref="C11:J11"/>
    <mergeCell ref="N11:N17"/>
    <mergeCell ref="C12:J12"/>
    <mergeCell ref="N18:N22"/>
    <mergeCell ref="C3:J4"/>
    <mergeCell ref="N3:N10"/>
    <mergeCell ref="C5:J6"/>
    <mergeCell ref="C7:J7"/>
    <mergeCell ref="C8:J8"/>
    <mergeCell ref="D9:I9"/>
    <mergeCell ref="C10:J10"/>
  </mergeCells>
  <printOptions/>
  <pageMargins left="0.39" right="0.41" top="0.41" bottom="0.4" header="0.41" footer="0.41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RMIT School of Applied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Laming</dc:creator>
  <cp:keywords/>
  <dc:description/>
  <cp:lastModifiedBy>Peter Laming</cp:lastModifiedBy>
  <cp:lastPrinted>2005-09-14T02:41:03Z</cp:lastPrinted>
  <dcterms:created xsi:type="dcterms:W3CDTF">2005-09-14T02:39:34Z</dcterms:created>
  <dcterms:modified xsi:type="dcterms:W3CDTF">2005-09-14T02:41:25Z</dcterms:modified>
  <cp:category/>
  <cp:version/>
  <cp:contentType/>
  <cp:contentStatus/>
</cp:coreProperties>
</file>